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heckCompatibility="1" defaultThemeVersion="166925"/>
  <xr:revisionPtr revIDLastSave="35" documentId="13_ncr:1_{FCEE93B4-7FB4-4113-AF07-F451877CD471}" xr6:coauthVersionLast="47" xr6:coauthVersionMax="47" xr10:uidLastSave="{B45DF796-BAD5-44EB-BAFA-71C97685CD91}"/>
  <bookViews>
    <workbookView xWindow="-120" yWindow="-120" windowWidth="29040" windowHeight="15720" xr2:uid="{00000000-000D-0000-FFFF-FFFF00000000}"/>
  </bookViews>
  <sheets>
    <sheet name="Opći dio - sažetak" sheetId="1" r:id="rId1"/>
    <sheet name="Prihodi prema ekonomskoj klas." sheetId="2" r:id="rId2"/>
    <sheet name="Rashodi prema ekonomskoj klas." sheetId="3" r:id="rId3"/>
    <sheet name="Prihodi prema izvorima fin." sheetId="4" r:id="rId4"/>
    <sheet name="Rashodi prema izvorima fin." sheetId="5" r:id="rId5"/>
    <sheet name="Rashodi prema funkcijskoj klas." sheetId="6" r:id="rId6"/>
    <sheet name="Primici prema ekonomskoj klas." sheetId="7" r:id="rId7"/>
    <sheet name="Izdaci prema ekonomskoj klas." sheetId="8" r:id="rId8"/>
    <sheet name="Primici prema izvorima fin." sheetId="9" r:id="rId9"/>
    <sheet name="Izdaci prema izvorima fin." sheetId="10" r:id="rId10"/>
    <sheet name="Posebni dio" sheetId="12" r:id="rId11"/>
    <sheet name="Obrazloženje - Opći dio" sheetId="18" r:id="rId12"/>
    <sheet name="Obrazloženje - Posebni dio" sheetId="17" r:id="rId13"/>
  </sheets>
  <definedNames>
    <definedName name="_xlnm.Print_Titles" localSheetId="7">'Izdaci prema ekonomskoj klas.'!#REF!</definedName>
    <definedName name="_xlnm.Print_Titles" localSheetId="9">'Izdaci prema izvorima fin.'!#REF!</definedName>
    <definedName name="_xlnm.Print_Titles" localSheetId="11">'Obrazloženje - Opći dio'!#REF!</definedName>
    <definedName name="_xlnm.Print_Titles" localSheetId="0">'Opći dio - sažetak'!#REF!</definedName>
    <definedName name="_xlnm.Print_Titles" localSheetId="1">'Prihodi prema ekonomskoj klas.'!#REF!</definedName>
    <definedName name="_xlnm.Print_Titles" localSheetId="3">'Prihodi prema izvorima fin.'!#REF!</definedName>
    <definedName name="_xlnm.Print_Titles" localSheetId="6">'Primici prema ekonomskoj klas.'!#REF!</definedName>
    <definedName name="_xlnm.Print_Titles" localSheetId="8">'Primici prema izvorima fin.'!#REF!</definedName>
    <definedName name="_xlnm.Print_Titles" localSheetId="2">'Rashodi prema ekonomskoj klas.'!#REF!</definedName>
    <definedName name="_xlnm.Print_Titles" localSheetId="5">'Rashodi prema funkcijskoj klas.'!#REF!</definedName>
    <definedName name="_xlnm.Print_Titles" localSheetId="4">'Rashodi prema izvorima fin.'!#REF!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8" l="1"/>
  <c r="G11" i="18"/>
  <c r="H10" i="18"/>
  <c r="G10" i="18"/>
  <c r="H9" i="18"/>
  <c r="G9" i="18"/>
  <c r="H8" i="18"/>
  <c r="G8" i="18"/>
  <c r="H7" i="18"/>
  <c r="G7" i="18"/>
  <c r="F7" i="6"/>
  <c r="E216" i="17"/>
  <c r="E215" i="17"/>
  <c r="E214" i="17"/>
  <c r="E204" i="17"/>
  <c r="E203" i="17"/>
  <c r="E187" i="17"/>
  <c r="E185" i="17"/>
  <c r="E184" i="17"/>
  <c r="E168" i="17"/>
  <c r="E166" i="17"/>
  <c r="E164" i="17"/>
  <c r="E163" i="17"/>
  <c r="E161" i="17"/>
  <c r="E160" i="17"/>
  <c r="E159" i="17"/>
  <c r="E158" i="17"/>
  <c r="E157" i="17"/>
  <c r="E156" i="17"/>
  <c r="E152" i="17"/>
  <c r="E151" i="17"/>
  <c r="E150" i="17"/>
  <c r="E133" i="17"/>
  <c r="E132" i="17"/>
  <c r="E131" i="17"/>
  <c r="E110" i="17"/>
  <c r="E108" i="17"/>
  <c r="E107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6" i="17"/>
  <c r="E75" i="17"/>
  <c r="E74" i="17"/>
  <c r="E68" i="17"/>
  <c r="E67" i="17"/>
  <c r="E66" i="17"/>
  <c r="E62" i="17"/>
  <c r="E61" i="17"/>
  <c r="E60" i="17"/>
  <c r="E59" i="17"/>
  <c r="E58" i="17"/>
  <c r="E57" i="17"/>
  <c r="E56" i="17"/>
  <c r="E55" i="17"/>
  <c r="E41" i="17"/>
  <c r="E39" i="17"/>
  <c r="E37" i="17"/>
  <c r="E36" i="17"/>
  <c r="E35" i="17"/>
  <c r="E31" i="17"/>
  <c r="E30" i="17"/>
  <c r="E29" i="17"/>
  <c r="E28" i="17"/>
  <c r="E26" i="17"/>
  <c r="E25" i="17"/>
  <c r="E24" i="17"/>
  <c r="E23" i="17"/>
  <c r="E15" i="17"/>
  <c r="E14" i="17"/>
  <c r="E13" i="17"/>
  <c r="E12" i="17"/>
  <c r="E11" i="17"/>
  <c r="E10" i="17"/>
  <c r="E9" i="17"/>
  <c r="E8" i="17"/>
  <c r="E7" i="17"/>
  <c r="E23" i="12"/>
  <c r="E24" i="12"/>
  <c r="E25" i="12"/>
  <c r="E26" i="12"/>
  <c r="E28" i="12"/>
  <c r="E29" i="12"/>
  <c r="E30" i="12"/>
  <c r="E31" i="12"/>
  <c r="E35" i="12"/>
  <c r="E36" i="12"/>
  <c r="E37" i="12"/>
  <c r="E39" i="12"/>
  <c r="E41" i="12"/>
  <c r="E55" i="12"/>
  <c r="E56" i="12"/>
  <c r="E57" i="12"/>
  <c r="E58" i="12"/>
  <c r="E59" i="12"/>
  <c r="E60" i="12"/>
  <c r="E61" i="12"/>
  <c r="E62" i="12"/>
  <c r="E66" i="12"/>
  <c r="E67" i="12"/>
  <c r="E68" i="12"/>
  <c r="E74" i="12"/>
  <c r="E75" i="12"/>
  <c r="E76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7" i="12"/>
  <c r="E108" i="12"/>
  <c r="E110" i="12"/>
  <c r="E131" i="12"/>
  <c r="E132" i="12"/>
  <c r="E133" i="12"/>
  <c r="E150" i="12"/>
  <c r="E151" i="12"/>
  <c r="E152" i="12"/>
  <c r="E156" i="12"/>
  <c r="E157" i="12"/>
  <c r="E158" i="12"/>
  <c r="E159" i="12"/>
  <c r="E160" i="12"/>
  <c r="E161" i="12"/>
  <c r="E163" i="12"/>
  <c r="E164" i="12"/>
  <c r="E166" i="12"/>
  <c r="E168" i="12"/>
  <c r="E184" i="12"/>
  <c r="E185" i="12"/>
  <c r="E187" i="12"/>
  <c r="E203" i="12"/>
  <c r="E204" i="12"/>
  <c r="E214" i="12"/>
  <c r="E215" i="12"/>
  <c r="E216" i="12"/>
  <c r="E15" i="12"/>
  <c r="G9" i="5"/>
  <c r="G10" i="5"/>
  <c r="G13" i="5"/>
  <c r="G14" i="5"/>
  <c r="G15" i="5"/>
  <c r="G16" i="5"/>
  <c r="G17" i="5"/>
  <c r="G20" i="5"/>
  <c r="F9" i="5"/>
  <c r="F10" i="5"/>
  <c r="F13" i="5"/>
  <c r="F14" i="5"/>
  <c r="F15" i="5"/>
  <c r="F16" i="5"/>
  <c r="F17" i="5"/>
  <c r="C7" i="5"/>
  <c r="C8" i="4"/>
  <c r="F18" i="4"/>
  <c r="G10" i="4"/>
  <c r="G11" i="4"/>
  <c r="G12" i="4"/>
  <c r="G13" i="4"/>
  <c r="G14" i="4"/>
  <c r="G15" i="4"/>
  <c r="G16" i="4"/>
  <c r="G17" i="4"/>
  <c r="G18" i="4"/>
  <c r="G19" i="4"/>
  <c r="G20" i="4"/>
  <c r="D8" i="4"/>
  <c r="G16" i="3"/>
  <c r="G19" i="3"/>
  <c r="G49" i="3"/>
  <c r="G60" i="3"/>
  <c r="G61" i="3"/>
  <c r="F10" i="3"/>
  <c r="F11" i="3"/>
  <c r="F12" i="3"/>
  <c r="F13" i="3"/>
  <c r="F14" i="3"/>
  <c r="F15" i="3"/>
  <c r="F16" i="3"/>
  <c r="F17" i="3"/>
  <c r="F19" i="3"/>
  <c r="F20" i="3"/>
  <c r="F21" i="3"/>
  <c r="F22" i="3"/>
  <c r="F23" i="3"/>
  <c r="F24" i="3"/>
  <c r="F25" i="3"/>
  <c r="F26" i="3"/>
  <c r="F27" i="3"/>
  <c r="F28" i="3"/>
  <c r="F29" i="3"/>
  <c r="F30" i="3"/>
  <c r="F32" i="3"/>
  <c r="F33" i="3"/>
  <c r="F34" i="3"/>
  <c r="F35" i="3"/>
  <c r="F36" i="3"/>
  <c r="F37" i="3"/>
  <c r="F38" i="3"/>
  <c r="F39" i="3"/>
  <c r="F40" i="3"/>
  <c r="F41" i="3"/>
  <c r="F42" i="3"/>
  <c r="F44" i="3"/>
  <c r="F45" i="3"/>
  <c r="F48" i="3"/>
  <c r="F49" i="3"/>
  <c r="F50" i="3"/>
  <c r="F51" i="3"/>
  <c r="F60" i="3"/>
  <c r="F61" i="3"/>
  <c r="F64" i="3"/>
  <c r="F65" i="3"/>
  <c r="F70" i="3"/>
  <c r="F11" i="2"/>
  <c r="F12" i="2"/>
  <c r="F13" i="2"/>
  <c r="F16" i="2"/>
  <c r="F18" i="2"/>
  <c r="F22" i="2"/>
  <c r="F23" i="2"/>
  <c r="F24" i="2"/>
  <c r="F25" i="2"/>
  <c r="F26" i="2"/>
  <c r="F27" i="2"/>
  <c r="F28" i="2"/>
  <c r="F29" i="2"/>
  <c r="F30" i="2"/>
  <c r="F31" i="2"/>
  <c r="F32" i="2"/>
  <c r="F33" i="2"/>
  <c r="G22" i="2"/>
  <c r="G25" i="2"/>
  <c r="G30" i="2"/>
  <c r="G7" i="1"/>
  <c r="E8" i="12" l="1"/>
  <c r="E9" i="12"/>
  <c r="E10" i="12"/>
  <c r="E11" i="12"/>
  <c r="E12" i="12"/>
  <c r="E13" i="12"/>
  <c r="E14" i="12"/>
  <c r="E7" i="12"/>
  <c r="G9" i="1"/>
  <c r="G10" i="1"/>
  <c r="G11" i="1"/>
  <c r="H9" i="1" l="1"/>
  <c r="H10" i="1"/>
  <c r="H11" i="1"/>
  <c r="G9" i="10" l="1"/>
  <c r="G9" i="9"/>
  <c r="G9" i="8"/>
  <c r="G9" i="7"/>
  <c r="G8" i="6"/>
  <c r="G9" i="6"/>
  <c r="G10" i="6"/>
  <c r="F8" i="6"/>
  <c r="F9" i="6"/>
  <c r="G7" i="6"/>
  <c r="G8" i="5"/>
  <c r="F8" i="5"/>
  <c r="G7" i="5"/>
  <c r="F7" i="5"/>
  <c r="F16" i="4"/>
  <c r="F15" i="4"/>
  <c r="E9" i="4"/>
  <c r="F20" i="4"/>
  <c r="F19" i="4"/>
  <c r="F17" i="4"/>
  <c r="F14" i="4"/>
  <c r="F13" i="4"/>
  <c r="F12" i="4"/>
  <c r="F11" i="4"/>
  <c r="F10" i="4"/>
  <c r="G10" i="3"/>
  <c r="F9" i="3"/>
  <c r="F8" i="3"/>
  <c r="G8" i="3"/>
  <c r="G9" i="3"/>
  <c r="G8" i="1"/>
  <c r="E8" i="4" l="1"/>
  <c r="G8" i="4" s="1"/>
  <c r="F9" i="4"/>
  <c r="G9" i="4"/>
  <c r="F8" i="4"/>
  <c r="H8" i="1"/>
  <c r="H7" i="1"/>
  <c r="E8" i="2" l="1"/>
  <c r="F8" i="2" s="1"/>
  <c r="F9" i="2"/>
  <c r="G10" i="2"/>
  <c r="G8" i="2" l="1"/>
  <c r="F10" i="2"/>
  <c r="G9" i="2"/>
</calcChain>
</file>

<file path=xl/sharedStrings.xml><?xml version="1.0" encoding="utf-8"?>
<sst xmlns="http://schemas.openxmlformats.org/spreadsheetml/2006/main" count="1347" uniqueCount="268">
  <si>
    <t>VRSTA RASHODA / IZDATAKA</t>
  </si>
  <si>
    <t>1.</t>
  </si>
  <si>
    <t>2.</t>
  </si>
  <si>
    <t>3.</t>
  </si>
  <si>
    <t>4.</t>
  </si>
  <si>
    <t>5.</t>
  </si>
  <si>
    <t>6.</t>
  </si>
  <si>
    <t>SVEUKUPNO PRIHODI</t>
  </si>
  <si>
    <t>6</t>
  </si>
  <si>
    <t>Prihodi poslovanja</t>
  </si>
  <si>
    <t>SVEUKUPNO RASHODI</t>
  </si>
  <si>
    <t>3</t>
  </si>
  <si>
    <t>Rashodi poslovanja</t>
  </si>
  <si>
    <t>4</t>
  </si>
  <si>
    <t>Rashodi za nabavu nefinancijske imovine</t>
  </si>
  <si>
    <t>Prihodi od nadležnog proračuna za financirane rashoda za nabavu nefinancijske imovine</t>
  </si>
  <si>
    <t>Prihodi od nadležnog proračuna za financiranje rashoda poslovanja</t>
  </si>
  <si>
    <t>Prihodi iz nadležnog proračuna za financiranje redovne djelatnosti proračunskih korisnika</t>
  </si>
  <si>
    <t>Prihodi iz nadležnog proračuna i od HZZO-a temeljem ugovornih obveza</t>
  </si>
  <si>
    <t>Tekuće donacije</t>
  </si>
  <si>
    <t>6631</t>
  </si>
  <si>
    <t>663</t>
  </si>
  <si>
    <t>Prihodi od pruženih usluga</t>
  </si>
  <si>
    <t>6615</t>
  </si>
  <si>
    <t>Prihodi od prodaje proizvoda i robe te pruženih usluga</t>
  </si>
  <si>
    <t>661</t>
  </si>
  <si>
    <t>66</t>
  </si>
  <si>
    <t>Ostali nespomenuti prihodi</t>
  </si>
  <si>
    <t>6526</t>
  </si>
  <si>
    <t>Prihodi po posebnim propisima</t>
  </si>
  <si>
    <t>652</t>
  </si>
  <si>
    <t>Prihodi od upravnih i administrativnih pristojbi, pristojbi po posebnim propisima i naknada</t>
  </si>
  <si>
    <t>65</t>
  </si>
  <si>
    <t>Kamate na oročena sredstva i depozite po viđenju</t>
  </si>
  <si>
    <t>6413</t>
  </si>
  <si>
    <t>Prihodi od financijske imovine</t>
  </si>
  <si>
    <t>641</t>
  </si>
  <si>
    <t>Prihodi od imovine</t>
  </si>
  <si>
    <t>64</t>
  </si>
  <si>
    <t>Tekuće pomoći temeljem prijenosa EU sredstava</t>
  </si>
  <si>
    <t>6381</t>
  </si>
  <si>
    <t>Pomoći temeljem prijenosa EU sredstava</t>
  </si>
  <si>
    <t>638</t>
  </si>
  <si>
    <t>Kapitalne pomoći proračunskim korisnicima iz proračuna koji im nije nadležan</t>
  </si>
  <si>
    <t>6362</t>
  </si>
  <si>
    <t>Tekuće pomoći proračunskim korisnicima iz proračuna koji im nije nadležan</t>
  </si>
  <si>
    <t>6361</t>
  </si>
  <si>
    <t>Pomoći proračunskim korisnicima iz proračuna koji im nije nadležan</t>
  </si>
  <si>
    <t>636</t>
  </si>
  <si>
    <t>Pomoći iz inozemstva i od subjekata unutar općeg proračuna</t>
  </si>
  <si>
    <t>63</t>
  </si>
  <si>
    <t>Knjige</t>
  </si>
  <si>
    <t>4241</t>
  </si>
  <si>
    <t>Knjige, umjetnička djela i ostale izložbene vrijednosti</t>
  </si>
  <si>
    <t>424</t>
  </si>
  <si>
    <t>Uređaji, strojevi i oprema za ostale namjene</t>
  </si>
  <si>
    <t>4227</t>
  </si>
  <si>
    <t>Sportska i glazbena oprema</t>
  </si>
  <si>
    <t>4226</t>
  </si>
  <si>
    <t>Oprema za održavanje i zaštitu</t>
  </si>
  <si>
    <t>4223</t>
  </si>
  <si>
    <t>Uredska oprema i namještaj</t>
  </si>
  <si>
    <t>4221</t>
  </si>
  <si>
    <t>Postrojenja i oprema</t>
  </si>
  <si>
    <t>422</t>
  </si>
  <si>
    <t>Poslovni objekti</t>
  </si>
  <si>
    <t>4212</t>
  </si>
  <si>
    <t>Građevinski objekti</t>
  </si>
  <si>
    <t>421</t>
  </si>
  <si>
    <t>Rashodi za nabavu proizvedene dugotrajne imovine</t>
  </si>
  <si>
    <t>42</t>
  </si>
  <si>
    <t>Tekuće donacije u naravi</t>
  </si>
  <si>
    <t>3812</t>
  </si>
  <si>
    <t>381</t>
  </si>
  <si>
    <t>38</t>
  </si>
  <si>
    <t>Naknade građanima i kućanstvima u naravi</t>
  </si>
  <si>
    <t>3722</t>
  </si>
  <si>
    <t>Ostale naknade građanima i kućanstvima iz proračuna</t>
  </si>
  <si>
    <t>372</t>
  </si>
  <si>
    <t>Naknade građanima i kućanstvima na temelju osiguranja i druge naknade</t>
  </si>
  <si>
    <t>37</t>
  </si>
  <si>
    <t>Ostali nespomenuti financijski rashodi</t>
  </si>
  <si>
    <t>3434</t>
  </si>
  <si>
    <t>Zatezne kamate</t>
  </si>
  <si>
    <t>3433</t>
  </si>
  <si>
    <t>Bankarske usluge i usluge platnog prometa</t>
  </si>
  <si>
    <t>3431</t>
  </si>
  <si>
    <t>Ostali financijski rashodi</t>
  </si>
  <si>
    <t>343</t>
  </si>
  <si>
    <t>Financijski rashodi</t>
  </si>
  <si>
    <t>34</t>
  </si>
  <si>
    <t>Ostali nespomenuti rashodi poslovanja</t>
  </si>
  <si>
    <t>3299</t>
  </si>
  <si>
    <t>Troškovi sudskih postupaka</t>
  </si>
  <si>
    <t>3296</t>
  </si>
  <si>
    <t>Pristojbe i naknade</t>
  </si>
  <si>
    <t>3295</t>
  </si>
  <si>
    <t>Članarine i norme</t>
  </si>
  <si>
    <t>3294</t>
  </si>
  <si>
    <t>Reprezentacija</t>
  </si>
  <si>
    <t>3293</t>
  </si>
  <si>
    <t>Premije osiguranja</t>
  </si>
  <si>
    <t>3292</t>
  </si>
  <si>
    <t>Naknade za rad predstavničkih i izvršnih tijela, povjerenstava i slično</t>
  </si>
  <si>
    <t>3291</t>
  </si>
  <si>
    <t>329</t>
  </si>
  <si>
    <t>Ostale usluge</t>
  </si>
  <si>
    <t>3239</t>
  </si>
  <si>
    <t>Računalne usluge</t>
  </si>
  <si>
    <t>3238</t>
  </si>
  <si>
    <t>Intelektualne i osobne usluge</t>
  </si>
  <si>
    <t>3237</t>
  </si>
  <si>
    <t>Zdravstvene i veterinarske usluge</t>
  </si>
  <si>
    <t>3236</t>
  </si>
  <si>
    <t>Komunalne usluge</t>
  </si>
  <si>
    <t>3234</t>
  </si>
  <si>
    <t>Usluge promidžbe i informiranja</t>
  </si>
  <si>
    <t>3233</t>
  </si>
  <si>
    <t>3232</t>
  </si>
  <si>
    <t>3231</t>
  </si>
  <si>
    <t>Rashodi za usluge</t>
  </si>
  <si>
    <t>323</t>
  </si>
  <si>
    <t>Službena, radna i zaštitna odjeća i obuća</t>
  </si>
  <si>
    <t>3227</t>
  </si>
  <si>
    <t>3225</t>
  </si>
  <si>
    <t>Materijal i dijelovi za tekuće i investicijsko održavanje</t>
  </si>
  <si>
    <t>3224</t>
  </si>
  <si>
    <t>Energija</t>
  </si>
  <si>
    <t>3223</t>
  </si>
  <si>
    <t>Materijal i sirovine</t>
  </si>
  <si>
    <t>3222</t>
  </si>
  <si>
    <t>Uredski materijal i ostali materijalni rashodi</t>
  </si>
  <si>
    <t>3221</t>
  </si>
  <si>
    <t>Rashodi za materijal i energiju</t>
  </si>
  <si>
    <t>322</t>
  </si>
  <si>
    <t>Ostale naknade troškova zaposlenima</t>
  </si>
  <si>
    <t>3214</t>
  </si>
  <si>
    <t>Stručno usavršavanje zaposlenika</t>
  </si>
  <si>
    <t>3213</t>
  </si>
  <si>
    <t>Naknade za prijevoz, za rad na terenu i odvojeni život</t>
  </si>
  <si>
    <t>3212</t>
  </si>
  <si>
    <t>Službena putovanja</t>
  </si>
  <si>
    <t>3211</t>
  </si>
  <si>
    <t>Naknade troškova zaposlenima</t>
  </si>
  <si>
    <t>321</t>
  </si>
  <si>
    <t>Materijalni rashodi</t>
  </si>
  <si>
    <t>32</t>
  </si>
  <si>
    <t>Doprinosi za obvezno zdravstveno osiguranje</t>
  </si>
  <si>
    <t>3132</t>
  </si>
  <si>
    <t>Doprinosi na plaće</t>
  </si>
  <si>
    <t>313</t>
  </si>
  <si>
    <t>Ostali rashodi za zaposlene</t>
  </si>
  <si>
    <t>3121</t>
  </si>
  <si>
    <t>312</t>
  </si>
  <si>
    <t>Plaće za prekovremeni rad</t>
  </si>
  <si>
    <t>3113</t>
  </si>
  <si>
    <t>Plaće za redovan rad</t>
  </si>
  <si>
    <t>3111</t>
  </si>
  <si>
    <t>Plaće (Bruto)</t>
  </si>
  <si>
    <t>311</t>
  </si>
  <si>
    <t>Rashodi za zaposlene</t>
  </si>
  <si>
    <t>31</t>
  </si>
  <si>
    <t>VRSTA PRIHODA / PRIMITAKA</t>
  </si>
  <si>
    <t>3133</t>
  </si>
  <si>
    <t>Doprinosi za obvezno osiguranje u slučaju nezaposlenosti</t>
  </si>
  <si>
    <t>DONACIJE</t>
  </si>
  <si>
    <t>Izvor 6.1.</t>
  </si>
  <si>
    <t>Izvor 6.</t>
  </si>
  <si>
    <t>POMOĆI TEMELJEM PRIJENOSA EU SREDSTAVA</t>
  </si>
  <si>
    <t>Izvor 5.6.</t>
  </si>
  <si>
    <t>POMOĆI IZ DRUGIH PRORAČUNA</t>
  </si>
  <si>
    <t>Izvor 5.2.</t>
  </si>
  <si>
    <t>POMOĆI</t>
  </si>
  <si>
    <t>Izvor 5.</t>
  </si>
  <si>
    <t>OSTALI PRIHODI ZA POSEBNE NAMJENE</t>
  </si>
  <si>
    <t>Izvor 4.3.</t>
  </si>
  <si>
    <t>PRIHODI ZA POSEBNE NAMJENE</t>
  </si>
  <si>
    <t>Izvor 4.</t>
  </si>
  <si>
    <t>VLASTITI PRIHODI</t>
  </si>
  <si>
    <t>Izvor 3.1.</t>
  </si>
  <si>
    <t>Izvor 3.</t>
  </si>
  <si>
    <t>Izvor 1.</t>
  </si>
  <si>
    <t xml:space="preserve">Izvor 1.1. </t>
  </si>
  <si>
    <t>OPĆI PRIHODI</t>
  </si>
  <si>
    <t>Izvor 1.2.</t>
  </si>
  <si>
    <t>OPĆI PRIHODI - DECENTRALIZIRANA SREDSTVA</t>
  </si>
  <si>
    <t>OPĆI PRIHODI I PRIMICI-DECENTRALIZIRANA SREDSTVA</t>
  </si>
  <si>
    <t>OPĆI PRIHODI I PRIMICI</t>
  </si>
  <si>
    <t>Izvor 1.1.</t>
  </si>
  <si>
    <t>Funkcijska 09</t>
  </si>
  <si>
    <t>Obrazovanje</t>
  </si>
  <si>
    <t>REDOVNA DJELATNOST PRORAČUNSKIH KORISNIKA</t>
  </si>
  <si>
    <t>BESPLATNE MENSTRUALNE POTREPŠTINE</t>
  </si>
  <si>
    <t>SUFINANCIRANJE PROJEKATA PRIJAVLJENIH NA NATJEČAJE EUROPSKIH FONDOVA ILI PARTNERSTVA ZA EU FONDOVE</t>
  </si>
  <si>
    <t>IZVANNASTAVNE I OSTALE AKTIVNOSTI</t>
  </si>
  <si>
    <t>GRADSKI URED ZA OBRAZOVANJE, SPORT I MLADE</t>
  </si>
  <si>
    <t>Razdjel 009</t>
  </si>
  <si>
    <t>Posebni dio - programska klasifikacija</t>
  </si>
  <si>
    <t>Opći dio - sažetak</t>
  </si>
  <si>
    <t>Opći dio - prihodi prema ekonomskoj klasifikaciji</t>
  </si>
  <si>
    <t>Opći dio - rashodi prema ekonomskoj klasifikaciji</t>
  </si>
  <si>
    <t>Opći dio - prihodi prema izvorima financiranja</t>
  </si>
  <si>
    <t>Opći dio - rashodi prema izvorima financiranja</t>
  </si>
  <si>
    <t>Opći dio - rashodi prema funkcijskoj klasifikaciji</t>
  </si>
  <si>
    <t>Opći dio - primici prema ekonomskoj klasifikaciji</t>
  </si>
  <si>
    <t>Opći dio - izdaci prema ekonomskoj klasifikaciji</t>
  </si>
  <si>
    <t>Opći dio - primici prema izvorima financiranja</t>
  </si>
  <si>
    <t>Opći dio - izdaci prema izvorima financiranja</t>
  </si>
  <si>
    <t>Izvršenje 30.06.2024.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</si>
  <si>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</si>
  <si>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</si>
  <si>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</si>
  <si>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</si>
  <si>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OSNOVNA ŠKOLA VUKOMEREC</t>
  </si>
  <si>
    <t>POREČKA 7 C</t>
  </si>
  <si>
    <t>OIB: 71087160585</t>
  </si>
  <si>
    <t>IZVORNI PLAN/REBALANS 2025</t>
  </si>
  <si>
    <t>Izvršenje 30.06.2025.</t>
  </si>
  <si>
    <t>Indeks ostvarenja 2024 - 2025</t>
  </si>
  <si>
    <t>Indeks ostvarenja i plana za 2025</t>
  </si>
  <si>
    <t>6391</t>
  </si>
  <si>
    <t>Tekući prijenosi između proračunskih korisnika istog proračuna</t>
  </si>
  <si>
    <t>Prihodi od prodaje proizvoda i robe te pruženih usluga, prihodi od donacija te povrati po protestira</t>
  </si>
  <si>
    <t>Donacije od pravnih i fizičkih osoba izvan općeg proračuna te povrat donacija i kapitalnih pomoći po</t>
  </si>
  <si>
    <t>Sitni inventar i autogume</t>
  </si>
  <si>
    <t>Usluge telefona, interneta, pošte i prijevoza</t>
  </si>
  <si>
    <t>Usluge tekućeg i investicijskog  održavanja</t>
  </si>
  <si>
    <t>Rashodi za donacije, kazne, naknade šteta i kapitalne pomoći</t>
  </si>
  <si>
    <t>4222</t>
  </si>
  <si>
    <t>Komunikacijska oprema</t>
  </si>
  <si>
    <t>4225</t>
  </si>
  <si>
    <t>Instrumenti i uređaji</t>
  </si>
  <si>
    <t>Funkcijska 091</t>
  </si>
  <si>
    <t>Predškolsko i osnovno obrazovanje</t>
  </si>
  <si>
    <t>Izvršenje 30.06.2025</t>
  </si>
  <si>
    <t>Glava 009       03</t>
  </si>
  <si>
    <t>USTANOVE U OSNOVNOŠKOLSKOM OBRAZOVANJU</t>
  </si>
  <si>
    <t>Proračunski korisnik 009       03        15202</t>
  </si>
  <si>
    <t>Program 3109</t>
  </si>
  <si>
    <t>DJELATNOST USTANOVA OSNOVNOG ŠKOLSTVA</t>
  </si>
  <si>
    <t>Aktivnost A310901</t>
  </si>
  <si>
    <t>Aktivnost A310902</t>
  </si>
  <si>
    <t>PRODUŽENI BORAVAK</t>
  </si>
  <si>
    <t>Aktivnost A310903</t>
  </si>
  <si>
    <t>NABAVA DRUGIH OBRAZOVNIH MATERIJALA</t>
  </si>
  <si>
    <t>Aktivnost A310904</t>
  </si>
  <si>
    <t>SUFINANCIRANJE PREHRANE</t>
  </si>
  <si>
    <t>Aktivnost A310905</t>
  </si>
  <si>
    <t>Aktivnost A310906</t>
  </si>
  <si>
    <t>ŠKOLA U PRIRODI</t>
  </si>
  <si>
    <t>Aktivnost A310907</t>
  </si>
  <si>
    <t>VIKENDOM U SPORTSKE DVORANE</t>
  </si>
  <si>
    <t>Aktivnost A310908</t>
  </si>
  <si>
    <t>POMOĆNICI U NASTAVI</t>
  </si>
  <si>
    <t>Aktivnost K310901</t>
  </si>
  <si>
    <t>ODRŽAVANJE I OPREMANJE OSNOVNIH ŠKOLA</t>
  </si>
  <si>
    <t>Aktivnost T310903</t>
  </si>
  <si>
    <t>Aktivnost T310906</t>
  </si>
  <si>
    <t>Aktivnost T310902</t>
  </si>
  <si>
    <t>ŠKOLSKA SHEMA VOĆE, POVRĆE I MLIJEČNI PROIZVODI</t>
  </si>
  <si>
    <t>Ukupni prihodi i primici su na pribložno polovici planiranog iznosa</t>
  </si>
  <si>
    <r>
      <t xml:space="preserve">Stanje novčanih sredstava na početku izvještajnog razdoblja iznosi </t>
    </r>
    <r>
      <rPr>
        <b/>
        <sz val="10"/>
        <rFont val="Arial"/>
        <family val="2"/>
        <charset val="238"/>
      </rPr>
      <t>95.571,68 €</t>
    </r>
  </si>
  <si>
    <r>
      <t xml:space="preserve">a na kraju izvještajnog razdoblja iznosi </t>
    </r>
    <r>
      <rPr>
        <b/>
        <sz val="10"/>
        <rFont val="Arial"/>
        <family val="2"/>
        <charset val="238"/>
      </rPr>
      <t>68.262,04 €</t>
    </r>
  </si>
  <si>
    <t>Ukupni rashodi i izdaci su na 5,65 % više od planiranog iznosa,</t>
  </si>
  <si>
    <t xml:space="preserve">ponajviše zbog knjiženja troška plaće za lipanj koja dospijeva 10. srpnja </t>
  </si>
  <si>
    <t>Povećani troškovi zbog implementacije mjera sigurnosti</t>
  </si>
  <si>
    <t xml:space="preserve">Svi programi i aktivnosti su oko polovice planiranog ukupnog iznosa </t>
  </si>
  <si>
    <t>te se provode sukladno dinamici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</si>
</sst>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_-* #,##0.00\ [$€-41A]_-;\-* #,##0.00\ [$€-41A]_-;_-* &quot;-&quot;??\ [$€-41A]_-;_-@_-"/>
    <numFmt numFmtId="166" formatCode="[$-1041A]#,##0.00;\-#,##0.00"/>
  </numFmts>
  <fonts count="33" x14ac:knownFonts="1">
    <font>
      <sz val="10"/>
      <name val="Arial"/>
    </font>
    <font>
      <sz val="10"/>
      <color indexed="8"/>
      <name val="Arial"/>
      <charset val="238"/>
    </font>
    <font>
      <sz val="9"/>
      <color indexed="10"/>
      <name val="Tahoma"/>
      <charset val="238"/>
    </font>
    <font>
      <sz val="8"/>
      <color indexed="12"/>
      <name val="Arial"/>
      <charset val="238"/>
    </font>
    <font>
      <sz val="8"/>
      <color indexed="13"/>
      <name val="Arial"/>
      <charset val="238"/>
    </font>
    <font>
      <sz val="8"/>
      <color indexed="13"/>
      <name val="Arial"/>
      <family val="2"/>
    </font>
    <font>
      <sz val="9"/>
      <color indexed="10"/>
      <name val="Tahoma"/>
      <family val="2"/>
    </font>
    <font>
      <sz val="8"/>
      <color indexed="12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.95"/>
      <color indexed="8"/>
      <name val="Arial"/>
      <family val="2"/>
    </font>
    <font>
      <sz val="10"/>
      <color indexed="8"/>
      <name val="Arial"/>
      <family val="2"/>
    </font>
    <font>
      <sz val="8"/>
      <color theme="0"/>
      <name val="Arial"/>
      <family val="2"/>
    </font>
    <font>
      <sz val="8"/>
      <color rgb="FFFFFFFF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9"/>
      <name val="Arial"/>
      <family val="2"/>
      <charset val="238"/>
    </font>
    <font>
      <sz val="10"/>
      <name val="Tahoma"/>
      <family val="2"/>
    </font>
    <font>
      <sz val="10"/>
      <color theme="0"/>
      <name val="Tahoma"/>
      <family val="2"/>
    </font>
    <font>
      <sz val="9"/>
      <name val="Tahoma"/>
      <family val="2"/>
    </font>
    <font>
      <b/>
      <sz val="8"/>
      <color theme="0"/>
      <name val="Arial"/>
      <family val="2"/>
    </font>
    <font>
      <sz val="10"/>
      <color rgb="FF000000"/>
      <name val="Arial"/>
      <family val="2"/>
    </font>
    <font>
      <sz val="9"/>
      <color rgb="FFFFFFFF"/>
      <name val="Tahoma"/>
      <family val="2"/>
    </font>
    <font>
      <sz val="9"/>
      <color rgb="FFFFFFFF"/>
      <name val="Tahoma"/>
      <family val="2"/>
      <charset val="238"/>
    </font>
    <font>
      <sz val="9"/>
      <color rgb="FFFFFFFF"/>
      <name val="Arial"/>
      <family val="2"/>
      <charset val="238"/>
    </font>
    <font>
      <sz val="9"/>
      <color theme="0"/>
      <name val="Tahoma"/>
      <family val="2"/>
      <charset val="238"/>
    </font>
    <font>
      <sz val="10"/>
      <color rgb="FFFFFFFF"/>
      <name val="Arial"/>
      <family val="2"/>
    </font>
    <font>
      <sz val="8"/>
      <color rgb="FF00000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5757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rgb="FF0000CE"/>
        <bgColor rgb="FF000000"/>
      </patternFill>
    </fill>
    <fill>
      <patternFill patternType="solid">
        <fgColor rgb="FF3535FF"/>
        <bgColor rgb="FF000000"/>
      </patternFill>
    </fill>
    <fill>
      <patternFill patternType="solid">
        <fgColor rgb="FFFEDE01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  <fill>
      <patternFill patternType="solid">
        <fgColor theme="4" tint="0.79998168889431442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48">
    <xf numFmtId="0" fontId="0" fillId="0" borderId="0" xfId="0"/>
    <xf numFmtId="0" fontId="3" fillId="3" borderId="1" xfId="0" applyFont="1" applyFill="1" applyBorder="1" applyAlignment="1" applyProtection="1">
      <alignment vertical="center" wrapText="1" readingOrder="1"/>
      <protection locked="0"/>
    </xf>
    <xf numFmtId="0" fontId="4" fillId="4" borderId="1" xfId="0" applyFont="1" applyFill="1" applyBorder="1" applyAlignment="1" applyProtection="1">
      <alignment vertical="center" wrapText="1" readingOrder="1"/>
      <protection locked="0"/>
    </xf>
    <xf numFmtId="165" fontId="3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165" fontId="4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2" fontId="9" fillId="6" borderId="1" xfId="0" applyNumberFormat="1" applyFont="1" applyFill="1" applyBorder="1"/>
    <xf numFmtId="2" fontId="10" fillId="0" borderId="1" xfId="0" applyNumberFormat="1" applyFont="1" applyBorder="1"/>
    <xf numFmtId="0" fontId="10" fillId="0" borderId="0" xfId="0" applyFont="1"/>
    <xf numFmtId="0" fontId="10" fillId="0" borderId="0" xfId="1"/>
    <xf numFmtId="0" fontId="12" fillId="0" borderId="1" xfId="1" applyFont="1" applyBorder="1" applyAlignment="1">
      <alignment horizontal="left"/>
    </xf>
    <xf numFmtId="0" fontId="5" fillId="4" borderId="1" xfId="1" applyFont="1" applyFill="1" applyBorder="1" applyAlignment="1" applyProtection="1">
      <alignment horizontal="left" vertical="center" wrapText="1" readingOrder="1"/>
      <protection locked="0"/>
    </xf>
    <xf numFmtId="0" fontId="6" fillId="2" borderId="1" xfId="1" applyFont="1" applyFill="1" applyBorder="1" applyAlignment="1" applyProtection="1">
      <alignment horizontal="center" vertical="center" readingOrder="1"/>
      <protection locked="0"/>
    </xf>
    <xf numFmtId="0" fontId="6" fillId="2" borderId="1" xfId="1" applyFont="1" applyFill="1" applyBorder="1" applyAlignment="1" applyProtection="1">
      <alignment horizontal="center" vertical="center" wrapText="1" readingOrder="1"/>
      <protection locked="0"/>
    </xf>
    <xf numFmtId="0" fontId="7" fillId="3" borderId="1" xfId="1" applyFont="1" applyFill="1" applyBorder="1" applyAlignment="1" applyProtection="1">
      <alignment vertical="center" readingOrder="1"/>
      <protection locked="0"/>
    </xf>
    <xf numFmtId="0" fontId="5" fillId="4" borderId="1" xfId="1" applyFont="1" applyFill="1" applyBorder="1" applyAlignment="1" applyProtection="1">
      <alignment vertical="center" readingOrder="1"/>
      <protection locked="0"/>
    </xf>
    <xf numFmtId="165" fontId="5" fillId="4" borderId="1" xfId="1" applyNumberFormat="1" applyFont="1" applyFill="1" applyBorder="1" applyAlignment="1" applyProtection="1">
      <alignment horizontal="right" vertical="center" readingOrder="1"/>
      <protection locked="0"/>
    </xf>
    <xf numFmtId="165" fontId="5" fillId="4" borderId="1" xfId="1" applyNumberFormat="1" applyFont="1" applyFill="1" applyBorder="1" applyAlignment="1" applyProtection="1">
      <alignment horizontal="right" vertical="center" wrapText="1" readingOrder="1"/>
      <protection locked="0"/>
    </xf>
    <xf numFmtId="165" fontId="12" fillId="0" borderId="1" xfId="1" applyNumberFormat="1" applyFont="1" applyBorder="1" applyAlignment="1">
      <alignment horizontal="right"/>
    </xf>
    <xf numFmtId="165" fontId="12" fillId="0" borderId="1" xfId="1" applyNumberFormat="1" applyFont="1" applyBorder="1"/>
    <xf numFmtId="0" fontId="12" fillId="0" borderId="1" xfId="1" applyFont="1" applyBorder="1"/>
    <xf numFmtId="165" fontId="15" fillId="7" borderId="1" xfId="1" applyNumberFormat="1" applyFont="1" applyFill="1" applyBorder="1"/>
    <xf numFmtId="164" fontId="5" fillId="4" borderId="0" xfId="1" applyNumberFormat="1" applyFont="1" applyFill="1" applyAlignment="1" applyProtection="1">
      <alignment horizontal="right" vertical="center" wrapText="1" readingOrder="1"/>
      <protection locked="0"/>
    </xf>
    <xf numFmtId="2" fontId="11" fillId="0" borderId="0" xfId="1" applyNumberFormat="1" applyFont="1" applyAlignment="1" applyProtection="1">
      <alignment horizontal="right" vertical="center" wrapText="1" readingOrder="1"/>
      <protection locked="0"/>
    </xf>
    <xf numFmtId="2" fontId="11" fillId="0" borderId="0" xfId="1" applyNumberFormat="1" applyFont="1"/>
    <xf numFmtId="164" fontId="12" fillId="0" borderId="0" xfId="1" applyNumberFormat="1" applyFont="1" applyAlignment="1">
      <alignment horizontal="right"/>
    </xf>
    <xf numFmtId="0" fontId="14" fillId="0" borderId="0" xfId="1" applyFont="1" applyAlignment="1" applyProtection="1">
      <alignment vertical="top" wrapText="1" readingOrder="1"/>
      <protection locked="0"/>
    </xf>
    <xf numFmtId="0" fontId="7" fillId="3" borderId="1" xfId="1" applyFont="1" applyFill="1" applyBorder="1" applyAlignment="1" applyProtection="1">
      <alignment vertical="center" wrapText="1" readingOrder="1"/>
      <protection locked="0"/>
    </xf>
    <xf numFmtId="0" fontId="5" fillId="4" borderId="1" xfId="1" applyFont="1" applyFill="1" applyBorder="1" applyAlignment="1" applyProtection="1">
      <alignment vertical="center" wrapText="1" readingOrder="1"/>
      <protection locked="0"/>
    </xf>
    <xf numFmtId="0" fontId="17" fillId="9" borderId="0" xfId="0" applyFont="1" applyFill="1" applyAlignment="1" applyProtection="1">
      <alignment vertical="center" wrapText="1" readingOrder="1"/>
      <protection locked="0"/>
    </xf>
    <xf numFmtId="165" fontId="7" fillId="3" borderId="1" xfId="1" applyNumberFormat="1" applyFont="1" applyFill="1" applyBorder="1" applyAlignment="1" applyProtection="1">
      <alignment horizontal="right" vertical="center" wrapText="1" readingOrder="1"/>
      <protection locked="0"/>
    </xf>
    <xf numFmtId="165" fontId="5" fillId="4" borderId="5" xfId="1" applyNumberFormat="1" applyFont="1" applyFill="1" applyBorder="1" applyAlignment="1" applyProtection="1">
      <alignment horizontal="right" vertical="center" wrapText="1" readingOrder="1"/>
      <protection locked="0"/>
    </xf>
    <xf numFmtId="165" fontId="5" fillId="4" borderId="6" xfId="1" applyNumberFormat="1" applyFont="1" applyFill="1" applyBorder="1" applyAlignment="1" applyProtection="1">
      <alignment horizontal="right" vertical="center" wrapText="1" readingOrder="1"/>
      <protection locked="0"/>
    </xf>
    <xf numFmtId="165" fontId="12" fillId="0" borderId="1" xfId="0" applyNumberFormat="1" applyFont="1" applyBorder="1"/>
    <xf numFmtId="0" fontId="17" fillId="9" borderId="1" xfId="0" applyFont="1" applyFill="1" applyBorder="1" applyAlignment="1" applyProtection="1">
      <alignment vertical="center" wrapText="1" readingOrder="1"/>
      <protection locked="0"/>
    </xf>
    <xf numFmtId="0" fontId="7" fillId="3" borderId="2" xfId="1" applyFont="1" applyFill="1" applyBorder="1" applyAlignment="1" applyProtection="1">
      <alignment vertical="center" wrapText="1" readingOrder="1"/>
      <protection locked="0"/>
    </xf>
    <xf numFmtId="0" fontId="5" fillId="4" borderId="2" xfId="1" applyFont="1" applyFill="1" applyBorder="1" applyAlignment="1" applyProtection="1">
      <alignment vertical="center" wrapText="1" readingOrder="1"/>
      <protection locked="0"/>
    </xf>
    <xf numFmtId="0" fontId="11" fillId="0" borderId="0" xfId="1" applyFont="1"/>
    <xf numFmtId="0" fontId="18" fillId="0" borderId="1" xfId="1" applyFont="1" applyBorder="1" applyAlignment="1" applyProtection="1">
      <alignment vertical="center" wrapText="1" readingOrder="1"/>
      <protection locked="0"/>
    </xf>
    <xf numFmtId="0" fontId="18" fillId="0" borderId="1" xfId="0" applyFont="1" applyBorder="1" applyAlignment="1" applyProtection="1">
      <alignment vertical="top" wrapText="1" readingOrder="1"/>
      <protection locked="0"/>
    </xf>
    <xf numFmtId="0" fontId="8" fillId="5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wrapText="1"/>
    </xf>
    <xf numFmtId="2" fontId="10" fillId="0" borderId="0" xfId="0" applyNumberFormat="1" applyFont="1"/>
    <xf numFmtId="165" fontId="18" fillId="0" borderId="1" xfId="1" applyNumberFormat="1" applyFont="1" applyBorder="1" applyAlignment="1" applyProtection="1">
      <alignment vertical="center" wrapText="1" readingOrder="1"/>
      <protection locked="0"/>
    </xf>
    <xf numFmtId="165" fontId="18" fillId="0" borderId="1" xfId="1" applyNumberFormat="1" applyFont="1" applyBorder="1" applyAlignment="1" applyProtection="1">
      <alignment horizontal="right" vertical="center" wrapText="1" readingOrder="1"/>
      <protection locked="0"/>
    </xf>
    <xf numFmtId="165" fontId="18" fillId="0" borderId="1" xfId="0" applyNumberFormat="1" applyFont="1" applyBorder="1" applyAlignment="1" applyProtection="1">
      <alignment vertical="top" wrapText="1" readingOrder="1"/>
      <protection locked="0"/>
    </xf>
    <xf numFmtId="0" fontId="15" fillId="6" borderId="1" xfId="1" applyFont="1" applyFill="1" applyBorder="1" applyAlignment="1" applyProtection="1">
      <alignment vertical="center" wrapText="1" readingOrder="1"/>
      <protection locked="0"/>
    </xf>
    <xf numFmtId="0" fontId="23" fillId="6" borderId="1" xfId="1" applyFont="1" applyFill="1" applyBorder="1" applyAlignment="1" applyProtection="1">
      <alignment vertical="center" wrapText="1" readingOrder="1"/>
      <protection locked="0"/>
    </xf>
    <xf numFmtId="165" fontId="23" fillId="6" borderId="1" xfId="1" applyNumberFormat="1" applyFont="1" applyFill="1" applyBorder="1" applyAlignment="1" applyProtection="1">
      <alignment vertical="center" wrapText="1" readingOrder="1"/>
      <protection locked="0"/>
    </xf>
    <xf numFmtId="165" fontId="23" fillId="6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6" fillId="2" borderId="0" xfId="1" applyFont="1" applyFill="1" applyAlignment="1" applyProtection="1">
      <alignment horizontal="center" vertical="center" wrapText="1" readingOrder="1"/>
      <protection locked="0"/>
    </xf>
    <xf numFmtId="0" fontId="8" fillId="5" borderId="5" xfId="0" applyFont="1" applyFill="1" applyBorder="1" applyAlignment="1">
      <alignment horizontal="center"/>
    </xf>
    <xf numFmtId="165" fontId="7" fillId="3" borderId="1" xfId="1" applyNumberFormat="1" applyFont="1" applyFill="1" applyBorder="1" applyAlignment="1" applyProtection="1">
      <alignment vertical="center" wrapText="1" readingOrder="1"/>
      <protection locked="0"/>
    </xf>
    <xf numFmtId="0" fontId="17" fillId="10" borderId="0" xfId="0" applyFont="1" applyFill="1" applyAlignment="1" applyProtection="1">
      <alignment vertical="center" wrapText="1" readingOrder="1"/>
      <protection locked="0"/>
    </xf>
    <xf numFmtId="165" fontId="12" fillId="11" borderId="0" xfId="1" applyNumberFormat="1" applyFont="1" applyFill="1"/>
    <xf numFmtId="165" fontId="17" fillId="10" borderId="0" xfId="0" applyNumberFormat="1" applyFont="1" applyFill="1" applyAlignment="1" applyProtection="1">
      <alignment horizontal="right" vertical="center" wrapText="1" readingOrder="1"/>
      <protection locked="0"/>
    </xf>
    <xf numFmtId="0" fontId="17" fillId="12" borderId="0" xfId="0" applyFont="1" applyFill="1" applyAlignment="1" applyProtection="1">
      <alignment vertical="center" wrapText="1" readingOrder="1"/>
      <protection locked="0"/>
    </xf>
    <xf numFmtId="165" fontId="12" fillId="13" borderId="0" xfId="1" applyNumberFormat="1" applyFont="1" applyFill="1"/>
    <xf numFmtId="165" fontId="17" fillId="12" borderId="0" xfId="0" applyNumberFormat="1" applyFont="1" applyFill="1" applyAlignment="1" applyProtection="1">
      <alignment horizontal="right" vertical="center" wrapText="1" readingOrder="1"/>
      <protection locked="0"/>
    </xf>
    <xf numFmtId="0" fontId="17" fillId="0" borderId="0" xfId="0" applyFont="1" applyAlignment="1" applyProtection="1">
      <alignment vertical="center" wrapText="1" readingOrder="1"/>
      <protection locked="0"/>
    </xf>
    <xf numFmtId="165" fontId="12" fillId="0" borderId="0" xfId="1" applyNumberFormat="1" applyFont="1"/>
    <xf numFmtId="165" fontId="17" fillId="0" borderId="0" xfId="0" applyNumberFormat="1" applyFont="1" applyAlignment="1" applyProtection="1">
      <alignment horizontal="right" vertical="center" wrapText="1" readingOrder="1"/>
      <protection locked="0"/>
    </xf>
    <xf numFmtId="2" fontId="10" fillId="0" borderId="6" xfId="0" applyNumberFormat="1" applyFont="1" applyBorder="1"/>
    <xf numFmtId="0" fontId="25" fillId="14" borderId="1" xfId="0" applyFont="1" applyFill="1" applyBorder="1" applyAlignment="1" applyProtection="1">
      <alignment horizontal="center" vertical="center" wrapText="1" readingOrder="1"/>
      <protection locked="0"/>
    </xf>
    <xf numFmtId="0" fontId="16" fillId="8" borderId="1" xfId="0" applyFont="1" applyFill="1" applyBorder="1" applyAlignment="1" applyProtection="1">
      <alignment vertical="center" wrapText="1" readingOrder="1"/>
      <protection locked="0"/>
    </xf>
    <xf numFmtId="0" fontId="16" fillId="15" borderId="1" xfId="0" applyFont="1" applyFill="1" applyBorder="1" applyAlignment="1" applyProtection="1">
      <alignment vertical="center" wrapText="1" readingOrder="1"/>
      <protection locked="0"/>
    </xf>
    <xf numFmtId="0" fontId="16" fillId="16" borderId="1" xfId="0" applyFont="1" applyFill="1" applyBorder="1" applyAlignment="1" applyProtection="1">
      <alignment vertical="center" wrapText="1" readingOrder="1"/>
      <protection locked="0"/>
    </xf>
    <xf numFmtId="0" fontId="16" fillId="17" borderId="1" xfId="0" applyFont="1" applyFill="1" applyBorder="1" applyAlignment="1" applyProtection="1">
      <alignment vertical="center" wrapText="1" readingOrder="1"/>
      <protection locked="0"/>
    </xf>
    <xf numFmtId="0" fontId="17" fillId="18" borderId="1" xfId="0" applyFont="1" applyFill="1" applyBorder="1" applyAlignment="1" applyProtection="1">
      <alignment vertical="center" wrapText="1" readingOrder="1"/>
      <protection locked="0"/>
    </xf>
    <xf numFmtId="0" fontId="17" fillId="19" borderId="1" xfId="0" applyFont="1" applyFill="1" applyBorder="1" applyAlignment="1" applyProtection="1">
      <alignment vertical="center" wrapText="1" readingOrder="1"/>
      <protection locked="0"/>
    </xf>
    <xf numFmtId="0" fontId="17" fillId="20" borderId="1" xfId="0" applyFont="1" applyFill="1" applyBorder="1" applyAlignment="1" applyProtection="1">
      <alignment vertical="center" wrapText="1" readingOrder="1"/>
      <protection locked="0"/>
    </xf>
    <xf numFmtId="0" fontId="17" fillId="21" borderId="1" xfId="0" applyFont="1" applyFill="1" applyBorder="1" applyAlignment="1" applyProtection="1">
      <alignment vertical="center" wrapText="1" readingOrder="1"/>
      <protection locked="0"/>
    </xf>
    <xf numFmtId="0" fontId="26" fillId="14" borderId="1" xfId="0" applyFont="1" applyFill="1" applyBorder="1" applyAlignment="1" applyProtection="1">
      <alignment horizontal="center" vertical="center" wrapText="1" readingOrder="1"/>
      <protection locked="0"/>
    </xf>
    <xf numFmtId="0" fontId="27" fillId="14" borderId="1" xfId="0" applyFont="1" applyFill="1" applyBorder="1" applyAlignment="1" applyProtection="1">
      <alignment horizontal="center" vertical="center" wrapText="1" readingOrder="1"/>
      <protection locked="0"/>
    </xf>
    <xf numFmtId="0" fontId="28" fillId="5" borderId="1" xfId="0" applyFont="1" applyFill="1" applyBorder="1" applyAlignment="1">
      <alignment wrapText="1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10" fillId="0" borderId="4" xfId="1" applyBorder="1"/>
    <xf numFmtId="0" fontId="10" fillId="0" borderId="3" xfId="1" applyBorder="1"/>
    <xf numFmtId="166" fontId="16" fillId="8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16" fillId="8" borderId="1" xfId="0" applyNumberFormat="1" applyFont="1" applyFill="1" applyBorder="1" applyAlignment="1" applyProtection="1">
      <alignment vertical="center" wrapText="1" readingOrder="1"/>
      <protection locked="0"/>
    </xf>
    <xf numFmtId="166" fontId="16" fillId="15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16" fillId="15" borderId="1" xfId="0" applyNumberFormat="1" applyFont="1" applyFill="1" applyBorder="1" applyAlignment="1" applyProtection="1">
      <alignment vertical="center" wrapText="1" readingOrder="1"/>
      <protection locked="0"/>
    </xf>
    <xf numFmtId="166" fontId="16" fillId="16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16" fillId="16" borderId="1" xfId="0" applyNumberFormat="1" applyFont="1" applyFill="1" applyBorder="1" applyAlignment="1" applyProtection="1">
      <alignment vertical="center" wrapText="1" readingOrder="1"/>
      <protection locked="0"/>
    </xf>
    <xf numFmtId="166" fontId="16" fillId="17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16" fillId="17" borderId="1" xfId="0" applyNumberFormat="1" applyFont="1" applyFill="1" applyBorder="1" applyAlignment="1" applyProtection="1">
      <alignment vertical="center" wrapText="1" readingOrder="1"/>
      <protection locked="0"/>
    </xf>
    <xf numFmtId="166" fontId="17" fillId="18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17" fillId="18" borderId="1" xfId="0" applyNumberFormat="1" applyFont="1" applyFill="1" applyBorder="1" applyAlignment="1" applyProtection="1">
      <alignment vertical="center" wrapText="1" readingOrder="1"/>
      <protection locked="0"/>
    </xf>
    <xf numFmtId="166" fontId="17" fillId="19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17" fillId="19" borderId="1" xfId="0" applyNumberFormat="1" applyFont="1" applyFill="1" applyBorder="1" applyAlignment="1" applyProtection="1">
      <alignment vertical="center" wrapText="1" readingOrder="1"/>
      <protection locked="0"/>
    </xf>
    <xf numFmtId="166" fontId="17" fillId="20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17" fillId="20" borderId="1" xfId="0" applyNumberFormat="1" applyFont="1" applyFill="1" applyBorder="1" applyAlignment="1" applyProtection="1">
      <alignment vertical="center" wrapText="1" readingOrder="1"/>
      <protection locked="0"/>
    </xf>
    <xf numFmtId="166" fontId="17" fillId="21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17" fillId="21" borderId="1" xfId="0" applyNumberFormat="1" applyFont="1" applyFill="1" applyBorder="1" applyAlignment="1" applyProtection="1">
      <alignment vertical="center" wrapText="1" readingOrder="1"/>
      <protection locked="0"/>
    </xf>
    <xf numFmtId="166" fontId="29" fillId="15" borderId="1" xfId="0" applyNumberFormat="1" applyFont="1" applyFill="1" applyBorder="1" applyAlignment="1" applyProtection="1">
      <alignment vertical="center" wrapText="1" readingOrder="1"/>
      <protection locked="0"/>
    </xf>
    <xf numFmtId="166" fontId="29" fillId="16" borderId="1" xfId="0" applyNumberFormat="1" applyFont="1" applyFill="1" applyBorder="1" applyAlignment="1" applyProtection="1">
      <alignment vertical="center" wrapText="1" readingOrder="1"/>
      <protection locked="0"/>
    </xf>
    <xf numFmtId="166" fontId="29" fillId="17" borderId="1" xfId="0" applyNumberFormat="1" applyFont="1" applyFill="1" applyBorder="1" applyAlignment="1" applyProtection="1">
      <alignment vertical="center" wrapText="1" readingOrder="1"/>
      <protection locked="0"/>
    </xf>
    <xf numFmtId="166" fontId="24" fillId="18" borderId="1" xfId="0" applyNumberFormat="1" applyFont="1" applyFill="1" applyBorder="1" applyAlignment="1" applyProtection="1">
      <alignment vertical="center" wrapText="1" readingOrder="1"/>
      <protection locked="0"/>
    </xf>
    <xf numFmtId="166" fontId="24" fillId="19" borderId="1" xfId="0" applyNumberFormat="1" applyFont="1" applyFill="1" applyBorder="1" applyAlignment="1" applyProtection="1">
      <alignment vertical="center" wrapText="1" readingOrder="1"/>
      <protection locked="0"/>
    </xf>
    <xf numFmtId="166" fontId="24" fillId="20" borderId="1" xfId="0" applyNumberFormat="1" applyFont="1" applyFill="1" applyBorder="1" applyAlignment="1" applyProtection="1">
      <alignment vertical="center" wrapText="1" readingOrder="1"/>
      <protection locked="0"/>
    </xf>
    <xf numFmtId="166" fontId="24" fillId="21" borderId="1" xfId="0" applyNumberFormat="1" applyFont="1" applyFill="1" applyBorder="1" applyAlignment="1" applyProtection="1">
      <alignment vertical="center" wrapText="1" readingOrder="1"/>
      <protection locked="0"/>
    </xf>
    <xf numFmtId="166" fontId="24" fillId="9" borderId="1" xfId="0" applyNumberFormat="1" applyFont="1" applyFill="1" applyBorder="1" applyAlignment="1" applyProtection="1">
      <alignment vertical="center" wrapText="1" readingOrder="1"/>
      <protection locked="0"/>
    </xf>
    <xf numFmtId="0" fontId="10" fillId="0" borderId="4" xfId="0" applyFont="1" applyBorder="1"/>
    <xf numFmtId="166" fontId="29" fillId="8" borderId="1" xfId="0" applyNumberFormat="1" applyFont="1" applyFill="1" applyBorder="1" applyAlignment="1" applyProtection="1">
      <alignment vertical="center" wrapText="1" readingOrder="1"/>
      <protection locked="0"/>
    </xf>
    <xf numFmtId="0" fontId="30" fillId="9" borderId="1" xfId="0" applyFont="1" applyFill="1" applyBorder="1" applyAlignment="1" applyProtection="1">
      <alignment vertical="center" wrapText="1" readingOrder="1"/>
      <protection locked="0"/>
    </xf>
    <xf numFmtId="166" fontId="30" fillId="9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0" fillId="21" borderId="1" xfId="0" applyFont="1" applyFill="1" applyBorder="1" applyAlignment="1" applyProtection="1">
      <alignment vertical="center" wrapText="1" readingOrder="1"/>
      <protection locked="0"/>
    </xf>
    <xf numFmtId="166" fontId="30" fillId="21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0" fillId="19" borderId="1" xfId="0" applyFont="1" applyFill="1" applyBorder="1" applyAlignment="1" applyProtection="1">
      <alignment vertical="center" wrapText="1" readingOrder="1"/>
      <protection locked="0"/>
    </xf>
    <xf numFmtId="166" fontId="30" fillId="19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0" fillId="20" borderId="1" xfId="0" applyFont="1" applyFill="1" applyBorder="1" applyAlignment="1" applyProtection="1">
      <alignment vertical="center" wrapText="1" readingOrder="1"/>
      <protection locked="0"/>
    </xf>
    <xf numFmtId="166" fontId="30" fillId="2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0" fillId="18" borderId="1" xfId="0" applyFont="1" applyFill="1" applyBorder="1" applyAlignment="1" applyProtection="1">
      <alignment vertical="center" wrapText="1" readingOrder="1"/>
      <protection locked="0"/>
    </xf>
    <xf numFmtId="166" fontId="30" fillId="18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24" fillId="22" borderId="1" xfId="0" applyNumberFormat="1" applyFont="1" applyFill="1" applyBorder="1" applyAlignment="1" applyProtection="1">
      <alignment vertical="center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22" fillId="0" borderId="1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3" fillId="0" borderId="4" xfId="0" applyFont="1" applyBorder="1" applyAlignment="1" applyProtection="1">
      <alignment horizontal="center" vertical="top" wrapText="1" readingOrder="1"/>
      <protection locked="0"/>
    </xf>
    <xf numFmtId="0" fontId="0" fillId="0" borderId="4" xfId="0" applyBorder="1"/>
    <xf numFmtId="0" fontId="6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3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vertical="center" wrapText="1" readingOrder="1"/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vertical="center" wrapText="1" readingOrder="1"/>
      <protection locked="0"/>
    </xf>
    <xf numFmtId="0" fontId="6" fillId="2" borderId="2" xfId="1" applyFont="1" applyFill="1" applyBorder="1" applyAlignment="1" applyProtection="1">
      <alignment horizontal="center" vertical="center" readingOrder="1"/>
      <protection locked="0"/>
    </xf>
    <xf numFmtId="0" fontId="6" fillId="2" borderId="3" xfId="1" applyFont="1" applyFill="1" applyBorder="1" applyAlignment="1" applyProtection="1">
      <alignment horizontal="center" vertical="center" readingOrder="1"/>
      <protection locked="0"/>
    </xf>
    <xf numFmtId="0" fontId="6" fillId="2" borderId="1" xfId="1" applyFont="1" applyFill="1" applyBorder="1" applyAlignment="1" applyProtection="1">
      <alignment horizontal="center" vertical="center" readingOrder="1"/>
      <protection locked="0"/>
    </xf>
    <xf numFmtId="0" fontId="20" fillId="0" borderId="1" xfId="1" applyFont="1" applyBorder="1" applyAlignment="1" applyProtection="1">
      <alignment vertical="top"/>
      <protection locked="0"/>
    </xf>
    <xf numFmtId="0" fontId="13" fillId="0" borderId="2" xfId="1" applyFont="1" applyBorder="1" applyAlignment="1" applyProtection="1">
      <alignment horizontal="center" vertical="top" wrapText="1" readingOrder="1"/>
      <protection locked="0"/>
    </xf>
    <xf numFmtId="0" fontId="13" fillId="0" borderId="4" xfId="1" applyFont="1" applyBorder="1" applyAlignment="1" applyProtection="1">
      <alignment horizontal="center" vertical="top" wrapText="1" readingOrder="1"/>
      <protection locked="0"/>
    </xf>
    <xf numFmtId="0" fontId="6" fillId="2" borderId="1" xfId="1" applyFont="1" applyFill="1" applyBorder="1" applyAlignment="1" applyProtection="1">
      <alignment horizontal="center" vertical="center" wrapText="1" readingOrder="1"/>
      <protection locked="0"/>
    </xf>
    <xf numFmtId="0" fontId="22" fillId="0" borderId="1" xfId="1" applyFont="1" applyBorder="1" applyAlignment="1" applyProtection="1">
      <alignment vertical="top" wrapText="1"/>
      <protection locked="0"/>
    </xf>
    <xf numFmtId="0" fontId="6" fillId="2" borderId="2" xfId="1" applyFont="1" applyFill="1" applyBorder="1" applyAlignment="1" applyProtection="1">
      <alignment horizontal="center" vertical="center" wrapText="1" readingOrder="1"/>
      <protection locked="0"/>
    </xf>
    <xf numFmtId="0" fontId="6" fillId="2" borderId="3" xfId="1" applyFont="1" applyFill="1" applyBorder="1" applyAlignment="1" applyProtection="1">
      <alignment horizontal="center" vertical="center" wrapText="1" readingOrder="1"/>
      <protection locked="0"/>
    </xf>
    <xf numFmtId="0" fontId="6" fillId="2" borderId="4" xfId="1" applyFont="1" applyFill="1" applyBorder="1" applyAlignment="1" applyProtection="1">
      <alignment horizontal="center" vertical="center" wrapText="1" readingOrder="1"/>
      <protection locked="0"/>
    </xf>
    <xf numFmtId="0" fontId="10" fillId="0" borderId="1" xfId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 readingOrder="1"/>
      <protection locked="0"/>
    </xf>
    <xf numFmtId="0" fontId="26" fillId="14" borderId="1" xfId="0" applyFont="1" applyFill="1" applyBorder="1" applyAlignment="1" applyProtection="1">
      <alignment horizontal="center" vertical="center" wrapText="1" readingOrder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25" fillId="14" borderId="1" xfId="0" applyFont="1" applyFill="1" applyBorder="1" applyAlignment="1" applyProtection="1">
      <alignment horizontal="center" vertical="center" wrapText="1" readingOrder="1"/>
      <protection locked="0"/>
    </xf>
    <xf numFmtId="0" fontId="3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66FF"/>
      <rgbColor rgb="00FFFFFF"/>
      <rgbColor rgb="00757575"/>
      <rgbColor rgb="00FFFFFF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C1FF"/>
      <color rgb="FFFEDE01"/>
      <color rgb="FFFFEE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pane ySplit="1" topLeftCell="A2" activePane="bottomLeft" state="frozenSplit"/>
      <selection pane="bottomLeft" activeCell="J13" sqref="J13"/>
    </sheetView>
  </sheetViews>
  <sheetFormatPr defaultRowHeight="12.75" x14ac:dyDescent="0.2"/>
  <cols>
    <col min="1" max="1" width="2.5703125" bestFit="1" customWidth="1"/>
    <col min="2" max="2" width="16" customWidth="1"/>
    <col min="3" max="3" width="14.7109375" customWidth="1"/>
    <col min="4" max="4" width="13.140625" customWidth="1"/>
    <col min="5" max="5" width="14" customWidth="1"/>
    <col min="6" max="6" width="12.140625" bestFit="1" customWidth="1"/>
    <col min="7" max="7" width="11.28515625" customWidth="1"/>
    <col min="8" max="8" width="12.5703125" customWidth="1"/>
  </cols>
  <sheetData>
    <row r="1" spans="1:8" x14ac:dyDescent="0.2">
      <c r="A1" s="121" t="s">
        <v>213</v>
      </c>
      <c r="B1" s="122"/>
      <c r="C1" s="122"/>
    </row>
    <row r="2" spans="1:8" x14ac:dyDescent="0.2">
      <c r="A2" s="121" t="s">
        <v>214</v>
      </c>
      <c r="B2" s="122"/>
      <c r="C2" s="122"/>
    </row>
    <row r="3" spans="1:8" ht="14.1" customHeight="1" x14ac:dyDescent="0.2">
      <c r="A3" s="121" t="s">
        <v>215</v>
      </c>
      <c r="B3" s="122"/>
      <c r="C3" s="122"/>
    </row>
    <row r="4" spans="1:8" ht="18" customHeight="1" x14ac:dyDescent="0.2">
      <c r="A4" s="77"/>
      <c r="B4" s="78"/>
      <c r="C4" s="123" t="s">
        <v>198</v>
      </c>
      <c r="D4" s="124"/>
      <c r="E4" s="124"/>
      <c r="F4" s="78"/>
      <c r="G4" s="78"/>
      <c r="H4" s="79"/>
    </row>
    <row r="5" spans="1:8" ht="39.75" customHeight="1" x14ac:dyDescent="0.2">
      <c r="A5" s="119"/>
      <c r="B5" s="120"/>
      <c r="C5" s="120"/>
      <c r="D5" s="6" t="s">
        <v>208</v>
      </c>
      <c r="E5" s="6" t="s">
        <v>216</v>
      </c>
      <c r="F5" s="6" t="s">
        <v>217</v>
      </c>
      <c r="G5" s="42" t="s">
        <v>218</v>
      </c>
      <c r="H5" s="43" t="s">
        <v>219</v>
      </c>
    </row>
    <row r="6" spans="1:8" x14ac:dyDescent="0.2">
      <c r="A6" s="125" t="s">
        <v>1</v>
      </c>
      <c r="B6" s="126"/>
      <c r="C6" s="127"/>
      <c r="D6" s="6" t="s">
        <v>2</v>
      </c>
      <c r="E6" s="6" t="s">
        <v>3</v>
      </c>
      <c r="F6" s="6" t="s">
        <v>4</v>
      </c>
      <c r="G6" s="41" t="s">
        <v>5</v>
      </c>
      <c r="H6" s="41" t="s">
        <v>6</v>
      </c>
    </row>
    <row r="7" spans="1:8" x14ac:dyDescent="0.2">
      <c r="A7" s="1"/>
      <c r="B7" s="130" t="s">
        <v>7</v>
      </c>
      <c r="C7" s="129"/>
      <c r="D7" s="3">
        <v>1200568.19</v>
      </c>
      <c r="E7" s="3">
        <v>2807430</v>
      </c>
      <c r="F7" s="3">
        <v>1455338.89</v>
      </c>
      <c r="G7" s="7">
        <f>F7/D7*100</f>
        <v>121.22084377398006</v>
      </c>
      <c r="H7" s="7">
        <f t="shared" ref="H7:H11" si="0">F7/E7*100</f>
        <v>51.838830888036384</v>
      </c>
    </row>
    <row r="8" spans="1:8" x14ac:dyDescent="0.2">
      <c r="A8" s="2" t="s">
        <v>8</v>
      </c>
      <c r="B8" s="128" t="s">
        <v>9</v>
      </c>
      <c r="C8" s="129"/>
      <c r="D8" s="5">
        <v>1200568.19</v>
      </c>
      <c r="E8" s="4">
        <v>2807430</v>
      </c>
      <c r="F8" s="5">
        <v>1455338.89</v>
      </c>
      <c r="G8" s="8">
        <f t="shared" ref="G8:G11" si="1">F8/D8*100</f>
        <v>121.22084377398006</v>
      </c>
      <c r="H8" s="8">
        <f t="shared" si="0"/>
        <v>51.838830888036384</v>
      </c>
    </row>
    <row r="9" spans="1:8" x14ac:dyDescent="0.2">
      <c r="A9" s="1"/>
      <c r="B9" s="130" t="s">
        <v>10</v>
      </c>
      <c r="C9" s="129"/>
      <c r="D9" s="3">
        <v>1210785.72</v>
      </c>
      <c r="E9" s="3">
        <v>2807430</v>
      </c>
      <c r="F9" s="3">
        <v>1562428.81</v>
      </c>
      <c r="G9" s="7">
        <f t="shared" si="1"/>
        <v>129.04255345859218</v>
      </c>
      <c r="H9" s="7">
        <f t="shared" si="0"/>
        <v>55.653348792311832</v>
      </c>
    </row>
    <row r="10" spans="1:8" x14ac:dyDescent="0.2">
      <c r="A10" s="2" t="s">
        <v>11</v>
      </c>
      <c r="B10" s="128" t="s">
        <v>12</v>
      </c>
      <c r="C10" s="129"/>
      <c r="D10" s="5">
        <v>1206515.04</v>
      </c>
      <c r="E10" s="5">
        <v>2750030</v>
      </c>
      <c r="F10" s="5">
        <v>1558144.89</v>
      </c>
      <c r="G10" s="8">
        <f t="shared" si="1"/>
        <v>129.14425749719621</v>
      </c>
      <c r="H10" s="8">
        <f t="shared" si="0"/>
        <v>56.659196081497285</v>
      </c>
    </row>
    <row r="11" spans="1:8" x14ac:dyDescent="0.2">
      <c r="A11" s="2" t="s">
        <v>13</v>
      </c>
      <c r="B11" s="128" t="s">
        <v>14</v>
      </c>
      <c r="C11" s="129"/>
      <c r="D11" s="5">
        <v>4270.68</v>
      </c>
      <c r="E11" s="5">
        <v>57400</v>
      </c>
      <c r="F11" s="5">
        <v>4283.92</v>
      </c>
      <c r="G11" s="8">
        <f t="shared" si="1"/>
        <v>100.31002088660352</v>
      </c>
      <c r="H11" s="8">
        <f t="shared" si="0"/>
        <v>7.463275261324041</v>
      </c>
    </row>
    <row r="16" spans="1:8" x14ac:dyDescent="0.2">
      <c r="D16" s="9"/>
    </row>
  </sheetData>
  <mergeCells count="11">
    <mergeCell ref="A6:C6"/>
    <mergeCell ref="B10:C10"/>
    <mergeCell ref="B11:C11"/>
    <mergeCell ref="B9:C9"/>
    <mergeCell ref="B7:C7"/>
    <mergeCell ref="B8:C8"/>
    <mergeCell ref="A5:C5"/>
    <mergeCell ref="A1:C1"/>
    <mergeCell ref="A2:C2"/>
    <mergeCell ref="A3:C3"/>
    <mergeCell ref="C4:E4"/>
  </mergeCells>
  <phoneticPr fontId="0" type="noConversion"/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  <ignoredErrors>
    <ignoredError sqref="A8:A1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E12" sqref="E12"/>
    </sheetView>
  </sheetViews>
  <sheetFormatPr defaultRowHeight="12.75" x14ac:dyDescent="0.2"/>
  <cols>
    <col min="1" max="1" width="6.85546875" style="10" customWidth="1"/>
    <col min="2" max="2" width="27.7109375" style="10" customWidth="1"/>
    <col min="3" max="3" width="14.5703125" style="10" bestFit="1" customWidth="1"/>
    <col min="4" max="4" width="14.42578125" style="10" customWidth="1"/>
    <col min="5" max="5" width="12.85546875" style="10" customWidth="1"/>
    <col min="6" max="6" width="10.7109375" style="10" customWidth="1"/>
    <col min="7" max="7" width="12.28515625" style="10" customWidth="1"/>
    <col min="8" max="16384" width="9.140625" style="10"/>
  </cols>
  <sheetData>
    <row r="1" spans="1:7" ht="12.75" customHeight="1" x14ac:dyDescent="0.2">
      <c r="A1" s="121" t="s">
        <v>213</v>
      </c>
      <c r="B1" s="122"/>
      <c r="C1" s="122"/>
    </row>
    <row r="2" spans="1:7" ht="12.75" customHeight="1" x14ac:dyDescent="0.2">
      <c r="A2" s="121" t="s">
        <v>214</v>
      </c>
      <c r="B2" s="122"/>
      <c r="C2" s="122"/>
    </row>
    <row r="3" spans="1:7" ht="14.1" customHeight="1" x14ac:dyDescent="0.2">
      <c r="A3" s="121" t="s">
        <v>215</v>
      </c>
      <c r="B3" s="122"/>
      <c r="C3" s="122"/>
    </row>
    <row r="4" spans="1:7" ht="15.75" x14ac:dyDescent="0.2">
      <c r="A4" s="143" t="s">
        <v>207</v>
      </c>
      <c r="B4" s="143"/>
      <c r="C4" s="143"/>
      <c r="D4" s="143"/>
      <c r="E4" s="143"/>
    </row>
    <row r="5" spans="1:7" ht="36.75" customHeight="1" x14ac:dyDescent="0.2">
      <c r="A5" s="137" t="s">
        <v>0</v>
      </c>
      <c r="B5" s="142"/>
      <c r="C5" s="6" t="s">
        <v>208</v>
      </c>
      <c r="D5" s="6" t="s">
        <v>216</v>
      </c>
      <c r="E5" s="6" t="s">
        <v>217</v>
      </c>
      <c r="F5" s="42" t="s">
        <v>218</v>
      </c>
      <c r="G5" s="43" t="s">
        <v>219</v>
      </c>
    </row>
    <row r="6" spans="1:7" x14ac:dyDescent="0.2">
      <c r="A6" s="141" t="s">
        <v>1</v>
      </c>
      <c r="B6" s="141"/>
      <c r="C6" s="52" t="s">
        <v>2</v>
      </c>
      <c r="D6" s="52" t="s">
        <v>3</v>
      </c>
      <c r="E6" s="52" t="s">
        <v>4</v>
      </c>
      <c r="F6" s="53" t="s">
        <v>5</v>
      </c>
      <c r="G6" s="53" t="s">
        <v>6</v>
      </c>
    </row>
    <row r="7" spans="1:7" ht="12" customHeight="1" x14ac:dyDescent="0.2">
      <c r="A7" s="61"/>
      <c r="B7" s="61"/>
      <c r="C7" s="62"/>
      <c r="D7" s="63"/>
      <c r="E7" s="63"/>
      <c r="F7" s="44"/>
      <c r="G7" s="44"/>
    </row>
    <row r="8" spans="1:7" ht="12" customHeight="1" x14ac:dyDescent="0.2">
      <c r="A8" s="61"/>
      <c r="B8" s="61"/>
      <c r="C8" s="62"/>
      <c r="D8" s="63"/>
      <c r="E8" s="63"/>
      <c r="F8" s="44"/>
      <c r="G8" s="44"/>
    </row>
    <row r="9" spans="1:7" ht="12.75" hidden="1" customHeight="1" x14ac:dyDescent="0.2">
      <c r="G9" s="64" t="e">
        <f t="shared" ref="G9" si="0">E9/D9*100</f>
        <v>#DIV/0!</v>
      </c>
    </row>
  </sheetData>
  <mergeCells count="6">
    <mergeCell ref="A6:B6"/>
    <mergeCell ref="A4:E4"/>
    <mergeCell ref="A5:B5"/>
    <mergeCell ref="A1:C1"/>
    <mergeCell ref="A2:C2"/>
    <mergeCell ref="A3:C3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30"/>
  <sheetViews>
    <sheetView workbookViewId="0">
      <selection activeCell="F16" sqref="F16"/>
    </sheetView>
  </sheetViews>
  <sheetFormatPr defaultRowHeight="12.75" x14ac:dyDescent="0.2"/>
  <cols>
    <col min="1" max="1" width="16.140625" customWidth="1"/>
    <col min="2" max="2" width="54" bestFit="1" customWidth="1"/>
    <col min="3" max="3" width="15.140625" customWidth="1"/>
    <col min="4" max="4" width="12.140625" bestFit="1" customWidth="1"/>
    <col min="5" max="5" width="12.140625" customWidth="1"/>
  </cols>
  <sheetData>
    <row r="1" spans="1:5" x14ac:dyDescent="0.2">
      <c r="A1" s="121" t="s">
        <v>213</v>
      </c>
      <c r="B1" s="122"/>
      <c r="C1" s="122"/>
      <c r="D1" s="9"/>
    </row>
    <row r="2" spans="1:5" x14ac:dyDescent="0.2">
      <c r="A2" s="121" t="s">
        <v>214</v>
      </c>
      <c r="B2" s="122"/>
      <c r="C2" s="122"/>
      <c r="D2" s="9"/>
    </row>
    <row r="3" spans="1:5" x14ac:dyDescent="0.2">
      <c r="A3" s="121" t="s">
        <v>215</v>
      </c>
      <c r="B3" s="122"/>
      <c r="C3" s="122"/>
      <c r="D3" s="9"/>
    </row>
    <row r="4" spans="1:5" ht="15.75" customHeight="1" x14ac:dyDescent="0.2">
      <c r="A4" s="135" t="s">
        <v>197</v>
      </c>
      <c r="B4" s="136"/>
      <c r="C4" s="136"/>
      <c r="D4" s="106"/>
      <c r="E4" s="79"/>
    </row>
    <row r="5" spans="1:5" ht="37.5" customHeight="1" x14ac:dyDescent="0.2">
      <c r="A5" s="144" t="s">
        <v>0</v>
      </c>
      <c r="B5" s="145"/>
      <c r="C5" s="75" t="s">
        <v>216</v>
      </c>
      <c r="D5" s="74" t="s">
        <v>234</v>
      </c>
      <c r="E5" s="76" t="s">
        <v>219</v>
      </c>
    </row>
    <row r="6" spans="1:5" x14ac:dyDescent="0.2">
      <c r="A6" s="146" t="s">
        <v>1</v>
      </c>
      <c r="B6" s="146"/>
      <c r="C6" s="65" t="s">
        <v>3</v>
      </c>
      <c r="D6" s="65" t="s">
        <v>4</v>
      </c>
      <c r="E6" s="53" t="s">
        <v>5</v>
      </c>
    </row>
    <row r="7" spans="1:5" x14ac:dyDescent="0.2">
      <c r="A7" s="66"/>
      <c r="B7" s="66" t="s">
        <v>10</v>
      </c>
      <c r="C7" s="82">
        <v>2807430</v>
      </c>
      <c r="D7" s="83">
        <v>1562428.81</v>
      </c>
      <c r="E7" s="107">
        <f>D7/C7*100</f>
        <v>55.653348792311832</v>
      </c>
    </row>
    <row r="8" spans="1:5" x14ac:dyDescent="0.2">
      <c r="A8" s="67" t="s">
        <v>196</v>
      </c>
      <c r="B8" s="67" t="s">
        <v>195</v>
      </c>
      <c r="C8" s="84">
        <v>2807430</v>
      </c>
      <c r="D8" s="85">
        <v>1562428.81</v>
      </c>
      <c r="E8" s="98">
        <f t="shared" ref="E8:E68" si="0">D8/C8*100</f>
        <v>55.653348792311832</v>
      </c>
    </row>
    <row r="9" spans="1:5" x14ac:dyDescent="0.2">
      <c r="A9" s="68" t="s">
        <v>235</v>
      </c>
      <c r="B9" s="68" t="s">
        <v>236</v>
      </c>
      <c r="C9" s="86">
        <v>2807430</v>
      </c>
      <c r="D9" s="87">
        <v>1562428.81</v>
      </c>
      <c r="E9" s="99">
        <f t="shared" si="0"/>
        <v>55.653348792311832</v>
      </c>
    </row>
    <row r="10" spans="1:5" ht="22.5" x14ac:dyDescent="0.2">
      <c r="A10" s="69" t="s">
        <v>237</v>
      </c>
      <c r="B10" s="69" t="s">
        <v>213</v>
      </c>
      <c r="C10" s="88">
        <v>2807430</v>
      </c>
      <c r="D10" s="89">
        <v>1562428.81</v>
      </c>
      <c r="E10" s="100">
        <f t="shared" si="0"/>
        <v>55.653348792311832</v>
      </c>
    </row>
    <row r="11" spans="1:5" x14ac:dyDescent="0.2">
      <c r="A11" s="70" t="s">
        <v>181</v>
      </c>
      <c r="B11" s="70" t="s">
        <v>187</v>
      </c>
      <c r="C11" s="90">
        <v>613700</v>
      </c>
      <c r="D11" s="91">
        <v>337258.54</v>
      </c>
      <c r="E11" s="101">
        <f t="shared" si="0"/>
        <v>54.954951930910866</v>
      </c>
    </row>
    <row r="12" spans="1:5" x14ac:dyDescent="0.2">
      <c r="A12" s="71" t="s">
        <v>188</v>
      </c>
      <c r="B12" s="71" t="s">
        <v>187</v>
      </c>
      <c r="C12" s="92">
        <v>507700</v>
      </c>
      <c r="D12" s="93">
        <v>211137.05</v>
      </c>
      <c r="E12" s="102">
        <f t="shared" si="0"/>
        <v>41.586970651959817</v>
      </c>
    </row>
    <row r="13" spans="1:5" x14ac:dyDescent="0.2">
      <c r="A13" s="72" t="s">
        <v>238</v>
      </c>
      <c r="B13" s="72" t="s">
        <v>239</v>
      </c>
      <c r="C13" s="94">
        <v>507700</v>
      </c>
      <c r="D13" s="95">
        <v>211137.05</v>
      </c>
      <c r="E13" s="103">
        <f t="shared" si="0"/>
        <v>41.586970651959817</v>
      </c>
    </row>
    <row r="14" spans="1:5" x14ac:dyDescent="0.2">
      <c r="A14" s="73" t="s">
        <v>240</v>
      </c>
      <c r="B14" s="73" t="s">
        <v>191</v>
      </c>
      <c r="C14" s="96">
        <v>38000</v>
      </c>
      <c r="D14" s="97">
        <v>1703.99</v>
      </c>
      <c r="E14" s="104">
        <f t="shared" si="0"/>
        <v>4.4841842105263163</v>
      </c>
    </row>
    <row r="15" spans="1:5" x14ac:dyDescent="0.2">
      <c r="A15" s="108" t="s">
        <v>146</v>
      </c>
      <c r="B15" s="108" t="s">
        <v>145</v>
      </c>
      <c r="C15" s="109">
        <v>38000</v>
      </c>
      <c r="D15" s="109">
        <v>1703.99</v>
      </c>
      <c r="E15" s="105">
        <f t="shared" si="0"/>
        <v>4.4841842105263163</v>
      </c>
    </row>
    <row r="16" spans="1:5" x14ac:dyDescent="0.2">
      <c r="A16" s="108" t="s">
        <v>136</v>
      </c>
      <c r="B16" s="108" t="s">
        <v>135</v>
      </c>
      <c r="C16" s="109">
        <v>0</v>
      </c>
      <c r="D16" s="109">
        <v>257.5</v>
      </c>
      <c r="E16" s="105"/>
    </row>
    <row r="17" spans="1:5" x14ac:dyDescent="0.2">
      <c r="A17" s="108" t="s">
        <v>132</v>
      </c>
      <c r="B17" s="108" t="s">
        <v>131</v>
      </c>
      <c r="C17" s="109">
        <v>0</v>
      </c>
      <c r="D17" s="109">
        <v>0</v>
      </c>
      <c r="E17" s="105"/>
    </row>
    <row r="18" spans="1:5" x14ac:dyDescent="0.2">
      <c r="A18" s="108" t="s">
        <v>128</v>
      </c>
      <c r="B18" s="108" t="s">
        <v>127</v>
      </c>
      <c r="C18" s="109">
        <v>29700</v>
      </c>
      <c r="D18" s="109">
        <v>0</v>
      </c>
      <c r="E18" s="105"/>
    </row>
    <row r="19" spans="1:5" x14ac:dyDescent="0.2">
      <c r="A19" s="108" t="s">
        <v>124</v>
      </c>
      <c r="B19" s="108" t="s">
        <v>224</v>
      </c>
      <c r="C19" s="109">
        <v>0</v>
      </c>
      <c r="D19" s="109">
        <v>0</v>
      </c>
      <c r="E19" s="105"/>
    </row>
    <row r="20" spans="1:5" x14ac:dyDescent="0.2">
      <c r="A20" s="108" t="s">
        <v>115</v>
      </c>
      <c r="B20" s="108" t="s">
        <v>114</v>
      </c>
      <c r="C20" s="109">
        <v>900</v>
      </c>
      <c r="D20" s="109">
        <v>0</v>
      </c>
      <c r="E20" s="105"/>
    </row>
    <row r="21" spans="1:5" x14ac:dyDescent="0.2">
      <c r="A21" s="108" t="s">
        <v>113</v>
      </c>
      <c r="B21" s="108" t="s">
        <v>112</v>
      </c>
      <c r="C21" s="109">
        <v>3900</v>
      </c>
      <c r="D21" s="109">
        <v>0</v>
      </c>
      <c r="E21" s="105"/>
    </row>
    <row r="22" spans="1:5" x14ac:dyDescent="0.2">
      <c r="A22" s="108" t="s">
        <v>107</v>
      </c>
      <c r="B22" s="108" t="s">
        <v>106</v>
      </c>
      <c r="C22" s="109">
        <v>0</v>
      </c>
      <c r="D22" s="109">
        <v>0</v>
      </c>
      <c r="E22" s="105"/>
    </row>
    <row r="23" spans="1:5" x14ac:dyDescent="0.2">
      <c r="A23" s="108" t="s">
        <v>104</v>
      </c>
      <c r="B23" s="108" t="s">
        <v>103</v>
      </c>
      <c r="C23" s="109">
        <v>3500</v>
      </c>
      <c r="D23" s="109">
        <v>1446.49</v>
      </c>
      <c r="E23" s="105">
        <f t="shared" si="0"/>
        <v>41.328285714285713</v>
      </c>
    </row>
    <row r="24" spans="1:5" x14ac:dyDescent="0.2">
      <c r="A24" s="110" t="s">
        <v>241</v>
      </c>
      <c r="B24" s="110" t="s">
        <v>242</v>
      </c>
      <c r="C24" s="111">
        <v>217000</v>
      </c>
      <c r="D24" s="111">
        <v>112683.03</v>
      </c>
      <c r="E24" s="118">
        <f t="shared" si="0"/>
        <v>51.92766359447004</v>
      </c>
    </row>
    <row r="25" spans="1:5" x14ac:dyDescent="0.2">
      <c r="A25" s="108" t="s">
        <v>161</v>
      </c>
      <c r="B25" s="108" t="s">
        <v>160</v>
      </c>
      <c r="C25" s="109">
        <v>212300</v>
      </c>
      <c r="D25" s="109">
        <v>110715.69</v>
      </c>
      <c r="E25" s="105">
        <f t="shared" si="0"/>
        <v>52.150584079133303</v>
      </c>
    </row>
    <row r="26" spans="1:5" ht="12.75" customHeight="1" x14ac:dyDescent="0.2">
      <c r="A26" s="108" t="s">
        <v>157</v>
      </c>
      <c r="B26" s="108" t="s">
        <v>156</v>
      </c>
      <c r="C26" s="109">
        <v>176100</v>
      </c>
      <c r="D26" s="109">
        <v>91425.38</v>
      </c>
      <c r="E26" s="105">
        <f t="shared" si="0"/>
        <v>51.91674048835889</v>
      </c>
    </row>
    <row r="27" spans="1:5" x14ac:dyDescent="0.2">
      <c r="A27" s="108" t="s">
        <v>155</v>
      </c>
      <c r="B27" s="108" t="s">
        <v>154</v>
      </c>
      <c r="C27" s="109">
        <v>0</v>
      </c>
      <c r="D27" s="109">
        <v>541.64</v>
      </c>
      <c r="E27" s="105"/>
    </row>
    <row r="28" spans="1:5" x14ac:dyDescent="0.2">
      <c r="A28" s="108" t="s">
        <v>152</v>
      </c>
      <c r="B28" s="108" t="s">
        <v>151</v>
      </c>
      <c r="C28" s="109">
        <v>7100</v>
      </c>
      <c r="D28" s="109">
        <v>3641.44</v>
      </c>
      <c r="E28" s="105">
        <f t="shared" si="0"/>
        <v>51.287887323943657</v>
      </c>
    </row>
    <row r="29" spans="1:5" x14ac:dyDescent="0.2">
      <c r="A29" s="108" t="s">
        <v>148</v>
      </c>
      <c r="B29" s="108" t="s">
        <v>147</v>
      </c>
      <c r="C29" s="109">
        <v>29100</v>
      </c>
      <c r="D29" s="109">
        <v>15107.23</v>
      </c>
      <c r="E29" s="105">
        <f t="shared" si="0"/>
        <v>51.914879725085903</v>
      </c>
    </row>
    <row r="30" spans="1:5" x14ac:dyDescent="0.2">
      <c r="A30" s="108" t="s">
        <v>146</v>
      </c>
      <c r="B30" s="108" t="s">
        <v>145</v>
      </c>
      <c r="C30" s="109">
        <v>4700</v>
      </c>
      <c r="D30" s="109">
        <v>1967.34</v>
      </c>
      <c r="E30" s="105">
        <f t="shared" si="0"/>
        <v>41.858297872340422</v>
      </c>
    </row>
    <row r="31" spans="1:5" x14ac:dyDescent="0.2">
      <c r="A31" s="108" t="s">
        <v>140</v>
      </c>
      <c r="B31" s="108" t="s">
        <v>139</v>
      </c>
      <c r="C31" s="109">
        <v>4700</v>
      </c>
      <c r="D31" s="109">
        <v>1967.34</v>
      </c>
      <c r="E31" s="105">
        <f t="shared" si="0"/>
        <v>41.858297872340422</v>
      </c>
    </row>
    <row r="32" spans="1:5" x14ac:dyDescent="0.2">
      <c r="A32" s="110" t="s">
        <v>243</v>
      </c>
      <c r="B32" s="110" t="s">
        <v>244</v>
      </c>
      <c r="C32" s="111">
        <v>53800</v>
      </c>
      <c r="D32" s="111">
        <v>0</v>
      </c>
      <c r="E32" s="118"/>
    </row>
    <row r="33" spans="1:5" x14ac:dyDescent="0.2">
      <c r="A33" s="108" t="s">
        <v>80</v>
      </c>
      <c r="B33" s="108" t="s">
        <v>79</v>
      </c>
      <c r="C33" s="109">
        <v>53800</v>
      </c>
      <c r="D33" s="109">
        <v>0</v>
      </c>
      <c r="E33" s="105"/>
    </row>
    <row r="34" spans="1:5" x14ac:dyDescent="0.2">
      <c r="A34" s="108" t="s">
        <v>76</v>
      </c>
      <c r="B34" s="108" t="s">
        <v>75</v>
      </c>
      <c r="C34" s="109">
        <v>53800</v>
      </c>
      <c r="D34" s="109">
        <v>0</v>
      </c>
      <c r="E34" s="105"/>
    </row>
    <row r="35" spans="1:5" x14ac:dyDescent="0.2">
      <c r="A35" s="110" t="s">
        <v>245</v>
      </c>
      <c r="B35" s="110" t="s">
        <v>246</v>
      </c>
      <c r="C35" s="111">
        <v>29300</v>
      </c>
      <c r="D35" s="111">
        <v>14642.77</v>
      </c>
      <c r="E35" s="118">
        <f t="shared" si="0"/>
        <v>49.975324232081917</v>
      </c>
    </row>
    <row r="36" spans="1:5" x14ac:dyDescent="0.2">
      <c r="A36" s="108" t="s">
        <v>146</v>
      </c>
      <c r="B36" s="108" t="s">
        <v>145</v>
      </c>
      <c r="C36" s="109">
        <v>26700</v>
      </c>
      <c r="D36" s="109">
        <v>12456.52</v>
      </c>
      <c r="E36" s="105">
        <f t="shared" si="0"/>
        <v>46.653632958801502</v>
      </c>
    </row>
    <row r="37" spans="1:5" x14ac:dyDescent="0.2">
      <c r="A37" s="108" t="s">
        <v>130</v>
      </c>
      <c r="B37" s="108" t="s">
        <v>129</v>
      </c>
      <c r="C37" s="109">
        <v>26200</v>
      </c>
      <c r="D37" s="109">
        <v>12456.52</v>
      </c>
      <c r="E37" s="105">
        <f t="shared" si="0"/>
        <v>47.543969465648857</v>
      </c>
    </row>
    <row r="38" spans="1:5" x14ac:dyDescent="0.2">
      <c r="A38" s="108" t="s">
        <v>124</v>
      </c>
      <c r="B38" s="108" t="s">
        <v>224</v>
      </c>
      <c r="C38" s="109">
        <v>500</v>
      </c>
      <c r="D38" s="109">
        <v>0</v>
      </c>
      <c r="E38" s="105"/>
    </row>
    <row r="39" spans="1:5" x14ac:dyDescent="0.2">
      <c r="A39" s="108" t="s">
        <v>70</v>
      </c>
      <c r="B39" s="108" t="s">
        <v>69</v>
      </c>
      <c r="C39" s="109">
        <v>2600</v>
      </c>
      <c r="D39" s="109">
        <v>2186.25</v>
      </c>
      <c r="E39" s="105">
        <f t="shared" si="0"/>
        <v>84.086538461538467</v>
      </c>
    </row>
    <row r="40" spans="1:5" x14ac:dyDescent="0.2">
      <c r="A40" s="108" t="s">
        <v>62</v>
      </c>
      <c r="B40" s="108" t="s">
        <v>61</v>
      </c>
      <c r="C40" s="109">
        <v>0</v>
      </c>
      <c r="D40" s="109">
        <v>0</v>
      </c>
      <c r="E40" s="105"/>
    </row>
    <row r="41" spans="1:5" x14ac:dyDescent="0.2">
      <c r="A41" s="108" t="s">
        <v>56</v>
      </c>
      <c r="B41" s="108" t="s">
        <v>55</v>
      </c>
      <c r="C41" s="109">
        <v>2600</v>
      </c>
      <c r="D41" s="109">
        <v>2186.25</v>
      </c>
      <c r="E41" s="105">
        <f t="shared" si="0"/>
        <v>84.086538461538467</v>
      </c>
    </row>
    <row r="42" spans="1:5" x14ac:dyDescent="0.2">
      <c r="A42" s="110" t="s">
        <v>247</v>
      </c>
      <c r="B42" s="110" t="s">
        <v>194</v>
      </c>
      <c r="C42" s="111">
        <v>8600</v>
      </c>
      <c r="D42" s="111">
        <v>0</v>
      </c>
      <c r="E42" s="105"/>
    </row>
    <row r="43" spans="1:5" x14ac:dyDescent="0.2">
      <c r="A43" s="108" t="s">
        <v>146</v>
      </c>
      <c r="B43" s="108" t="s">
        <v>145</v>
      </c>
      <c r="C43" s="109">
        <v>8600</v>
      </c>
      <c r="D43" s="109">
        <v>0</v>
      </c>
      <c r="E43" s="105"/>
    </row>
    <row r="44" spans="1:5" x14ac:dyDescent="0.2">
      <c r="A44" s="108" t="s">
        <v>119</v>
      </c>
      <c r="B44" s="108" t="s">
        <v>225</v>
      </c>
      <c r="C44" s="109">
        <v>5700</v>
      </c>
      <c r="D44" s="109">
        <v>0</v>
      </c>
      <c r="E44" s="105"/>
    </row>
    <row r="45" spans="1:5" x14ac:dyDescent="0.2">
      <c r="A45" s="108" t="s">
        <v>92</v>
      </c>
      <c r="B45" s="108" t="s">
        <v>91</v>
      </c>
      <c r="C45" s="109">
        <v>2900</v>
      </c>
      <c r="D45" s="109">
        <v>0</v>
      </c>
      <c r="E45" s="105"/>
    </row>
    <row r="46" spans="1:5" x14ac:dyDescent="0.2">
      <c r="A46" s="110" t="s">
        <v>248</v>
      </c>
      <c r="B46" s="110" t="s">
        <v>249</v>
      </c>
      <c r="C46" s="111">
        <v>11700</v>
      </c>
      <c r="D46" s="111">
        <v>0</v>
      </c>
      <c r="E46" s="105"/>
    </row>
    <row r="47" spans="1:5" x14ac:dyDescent="0.2">
      <c r="A47" s="108" t="s">
        <v>146</v>
      </c>
      <c r="B47" s="108" t="s">
        <v>145</v>
      </c>
      <c r="C47" s="109">
        <v>11700</v>
      </c>
      <c r="D47" s="109">
        <v>0</v>
      </c>
      <c r="E47" s="105"/>
    </row>
    <row r="48" spans="1:5" x14ac:dyDescent="0.2">
      <c r="A48" s="108" t="s">
        <v>92</v>
      </c>
      <c r="B48" s="108" t="s">
        <v>91</v>
      </c>
      <c r="C48" s="109">
        <v>11700</v>
      </c>
      <c r="D48" s="109">
        <v>0</v>
      </c>
      <c r="E48" s="105"/>
    </row>
    <row r="49" spans="1:5" x14ac:dyDescent="0.2">
      <c r="A49" s="110" t="s">
        <v>250</v>
      </c>
      <c r="B49" s="110" t="s">
        <v>251</v>
      </c>
      <c r="C49" s="111">
        <v>0</v>
      </c>
      <c r="D49" s="111">
        <v>0</v>
      </c>
      <c r="E49" s="105"/>
    </row>
    <row r="50" spans="1:5" x14ac:dyDescent="0.2">
      <c r="A50" s="108" t="s">
        <v>161</v>
      </c>
      <c r="B50" s="108" t="s">
        <v>160</v>
      </c>
      <c r="C50" s="109">
        <v>0</v>
      </c>
      <c r="D50" s="109">
        <v>0</v>
      </c>
      <c r="E50" s="105"/>
    </row>
    <row r="51" spans="1:5" x14ac:dyDescent="0.2">
      <c r="A51" s="108" t="s">
        <v>157</v>
      </c>
      <c r="B51" s="108" t="s">
        <v>156</v>
      </c>
      <c r="C51" s="109">
        <v>0</v>
      </c>
      <c r="D51" s="109">
        <v>0</v>
      </c>
      <c r="E51" s="105"/>
    </row>
    <row r="52" spans="1:5" x14ac:dyDescent="0.2">
      <c r="A52" s="108" t="s">
        <v>148</v>
      </c>
      <c r="B52" s="108" t="s">
        <v>147</v>
      </c>
      <c r="C52" s="109">
        <v>0</v>
      </c>
      <c r="D52" s="109">
        <v>0</v>
      </c>
      <c r="E52" s="105"/>
    </row>
    <row r="53" spans="1:5" x14ac:dyDescent="0.2">
      <c r="A53" s="108" t="s">
        <v>146</v>
      </c>
      <c r="B53" s="108" t="s">
        <v>145</v>
      </c>
      <c r="C53" s="109">
        <v>0</v>
      </c>
      <c r="D53" s="109">
        <v>0</v>
      </c>
      <c r="E53" s="105"/>
    </row>
    <row r="54" spans="1:5" x14ac:dyDescent="0.2">
      <c r="A54" s="108" t="s">
        <v>111</v>
      </c>
      <c r="B54" s="108" t="s">
        <v>110</v>
      </c>
      <c r="C54" s="109">
        <v>0</v>
      </c>
      <c r="D54" s="109">
        <v>0</v>
      </c>
      <c r="E54" s="105"/>
    </row>
    <row r="55" spans="1:5" x14ac:dyDescent="0.2">
      <c r="A55" s="110" t="s">
        <v>252</v>
      </c>
      <c r="B55" s="110" t="s">
        <v>253</v>
      </c>
      <c r="C55" s="111">
        <v>85400</v>
      </c>
      <c r="D55" s="111">
        <v>55691.83</v>
      </c>
      <c r="E55" s="118">
        <f t="shared" si="0"/>
        <v>65.21291569086651</v>
      </c>
    </row>
    <row r="56" spans="1:5" x14ac:dyDescent="0.2">
      <c r="A56" s="108" t="s">
        <v>161</v>
      </c>
      <c r="B56" s="108" t="s">
        <v>160</v>
      </c>
      <c r="C56" s="109">
        <v>80000</v>
      </c>
      <c r="D56" s="109">
        <v>54257.97</v>
      </c>
      <c r="E56" s="105">
        <f t="shared" si="0"/>
        <v>67.8224625</v>
      </c>
    </row>
    <row r="57" spans="1:5" x14ac:dyDescent="0.2">
      <c r="A57" s="108" t="s">
        <v>157</v>
      </c>
      <c r="B57" s="108" t="s">
        <v>156</v>
      </c>
      <c r="C57" s="109">
        <v>60100</v>
      </c>
      <c r="D57" s="109">
        <v>43108.97</v>
      </c>
      <c r="E57" s="105">
        <f t="shared" si="0"/>
        <v>71.728735440931786</v>
      </c>
    </row>
    <row r="58" spans="1:5" x14ac:dyDescent="0.2">
      <c r="A58" s="108" t="s">
        <v>152</v>
      </c>
      <c r="B58" s="108" t="s">
        <v>151</v>
      </c>
      <c r="C58" s="109">
        <v>7400</v>
      </c>
      <c r="D58" s="109">
        <v>4041.44</v>
      </c>
      <c r="E58" s="105">
        <f t="shared" si="0"/>
        <v>54.614054054054051</v>
      </c>
    </row>
    <row r="59" spans="1:5" x14ac:dyDescent="0.2">
      <c r="A59" s="108" t="s">
        <v>148</v>
      </c>
      <c r="B59" s="108" t="s">
        <v>147</v>
      </c>
      <c r="C59" s="109">
        <v>12500</v>
      </c>
      <c r="D59" s="109">
        <v>7107.56</v>
      </c>
      <c r="E59" s="105">
        <f t="shared" si="0"/>
        <v>56.860480000000003</v>
      </c>
    </row>
    <row r="60" spans="1:5" x14ac:dyDescent="0.2">
      <c r="A60" s="108" t="s">
        <v>146</v>
      </c>
      <c r="B60" s="108" t="s">
        <v>145</v>
      </c>
      <c r="C60" s="109">
        <v>5400</v>
      </c>
      <c r="D60" s="109">
        <v>1433.86</v>
      </c>
      <c r="E60" s="105">
        <f t="shared" si="0"/>
        <v>26.552962962962962</v>
      </c>
    </row>
    <row r="61" spans="1:5" x14ac:dyDescent="0.2">
      <c r="A61" s="108" t="s">
        <v>142</v>
      </c>
      <c r="B61" s="108" t="s">
        <v>141</v>
      </c>
      <c r="C61" s="109">
        <v>200</v>
      </c>
      <c r="D61" s="109">
        <v>0</v>
      </c>
      <c r="E61" s="105">
        <f t="shared" si="0"/>
        <v>0</v>
      </c>
    </row>
    <row r="62" spans="1:5" x14ac:dyDescent="0.2">
      <c r="A62" s="108" t="s">
        <v>140</v>
      </c>
      <c r="B62" s="108" t="s">
        <v>139</v>
      </c>
      <c r="C62" s="109">
        <v>5200</v>
      </c>
      <c r="D62" s="109">
        <v>1433.86</v>
      </c>
      <c r="E62" s="105">
        <f t="shared" si="0"/>
        <v>27.574230769230766</v>
      </c>
    </row>
    <row r="63" spans="1:5" x14ac:dyDescent="0.2">
      <c r="A63" s="108" t="s">
        <v>138</v>
      </c>
      <c r="B63" s="108" t="s">
        <v>137</v>
      </c>
      <c r="C63" s="109">
        <v>0</v>
      </c>
      <c r="D63" s="109">
        <v>0</v>
      </c>
      <c r="E63" s="105"/>
    </row>
    <row r="64" spans="1:5" x14ac:dyDescent="0.2">
      <c r="A64" s="108" t="s">
        <v>113</v>
      </c>
      <c r="B64" s="108" t="s">
        <v>112</v>
      </c>
      <c r="C64" s="109">
        <v>0</v>
      </c>
      <c r="D64" s="109">
        <v>0</v>
      </c>
      <c r="E64" s="105"/>
    </row>
    <row r="65" spans="1:5" x14ac:dyDescent="0.2">
      <c r="A65" s="108" t="s">
        <v>111</v>
      </c>
      <c r="B65" s="108" t="s">
        <v>110</v>
      </c>
      <c r="C65" s="109">
        <v>0</v>
      </c>
      <c r="D65" s="109">
        <v>0</v>
      </c>
      <c r="E65" s="105"/>
    </row>
    <row r="66" spans="1:5" x14ac:dyDescent="0.2">
      <c r="A66" s="110" t="s">
        <v>254</v>
      </c>
      <c r="B66" s="110" t="s">
        <v>255</v>
      </c>
      <c r="C66" s="111">
        <v>62000</v>
      </c>
      <c r="D66" s="111">
        <v>25617.5</v>
      </c>
      <c r="E66" s="118">
        <f t="shared" si="0"/>
        <v>41.318548387096776</v>
      </c>
    </row>
    <row r="67" spans="1:5" x14ac:dyDescent="0.2">
      <c r="A67" s="108" t="s">
        <v>146</v>
      </c>
      <c r="B67" s="108" t="s">
        <v>145</v>
      </c>
      <c r="C67" s="109">
        <v>59000</v>
      </c>
      <c r="D67" s="109">
        <v>25617.5</v>
      </c>
      <c r="E67" s="105">
        <f t="shared" si="0"/>
        <v>43.41949152542373</v>
      </c>
    </row>
    <row r="68" spans="1:5" x14ac:dyDescent="0.2">
      <c r="A68" s="108" t="s">
        <v>118</v>
      </c>
      <c r="B68" s="108" t="s">
        <v>226</v>
      </c>
      <c r="C68" s="109">
        <v>59000</v>
      </c>
      <c r="D68" s="109">
        <v>25617.5</v>
      </c>
      <c r="E68" s="105">
        <f t="shared" si="0"/>
        <v>43.41949152542373</v>
      </c>
    </row>
    <row r="69" spans="1:5" x14ac:dyDescent="0.2">
      <c r="A69" s="108" t="s">
        <v>70</v>
      </c>
      <c r="B69" s="108" t="s">
        <v>69</v>
      </c>
      <c r="C69" s="109">
        <v>3000</v>
      </c>
      <c r="D69" s="109">
        <v>0</v>
      </c>
      <c r="E69" s="105"/>
    </row>
    <row r="70" spans="1:5" x14ac:dyDescent="0.2">
      <c r="A70" s="108" t="s">
        <v>66</v>
      </c>
      <c r="B70" s="108" t="s">
        <v>65</v>
      </c>
      <c r="C70" s="109">
        <v>0</v>
      </c>
      <c r="D70" s="109">
        <v>0</v>
      </c>
      <c r="E70" s="105"/>
    </row>
    <row r="71" spans="1:5" x14ac:dyDescent="0.2">
      <c r="A71" s="108" t="s">
        <v>62</v>
      </c>
      <c r="B71" s="108" t="s">
        <v>61</v>
      </c>
      <c r="C71" s="109">
        <v>1700</v>
      </c>
      <c r="D71" s="109">
        <v>0</v>
      </c>
      <c r="E71" s="105"/>
    </row>
    <row r="72" spans="1:5" x14ac:dyDescent="0.2">
      <c r="A72" s="108" t="s">
        <v>56</v>
      </c>
      <c r="B72" s="108" t="s">
        <v>55</v>
      </c>
      <c r="C72" s="109">
        <v>0</v>
      </c>
      <c r="D72" s="109">
        <v>0</v>
      </c>
      <c r="E72" s="105"/>
    </row>
    <row r="73" spans="1:5" x14ac:dyDescent="0.2">
      <c r="A73" s="108" t="s">
        <v>52</v>
      </c>
      <c r="B73" s="108" t="s">
        <v>51</v>
      </c>
      <c r="C73" s="109">
        <v>1300</v>
      </c>
      <c r="D73" s="109">
        <v>0</v>
      </c>
      <c r="E73" s="105"/>
    </row>
    <row r="74" spans="1:5" ht="22.5" x14ac:dyDescent="0.2">
      <c r="A74" s="110" t="s">
        <v>256</v>
      </c>
      <c r="B74" s="110" t="s">
        <v>193</v>
      </c>
      <c r="C74" s="111">
        <v>1500</v>
      </c>
      <c r="D74" s="111">
        <v>797.93</v>
      </c>
      <c r="E74" s="118">
        <f t="shared" ref="E74:E133" si="1">D74/C74*100</f>
        <v>53.19533333333333</v>
      </c>
    </row>
    <row r="75" spans="1:5" x14ac:dyDescent="0.2">
      <c r="A75" s="108" t="s">
        <v>146</v>
      </c>
      <c r="B75" s="108" t="s">
        <v>145</v>
      </c>
      <c r="C75" s="109">
        <v>1500</v>
      </c>
      <c r="D75" s="109">
        <v>797.93</v>
      </c>
      <c r="E75" s="105">
        <f t="shared" si="1"/>
        <v>53.19533333333333</v>
      </c>
    </row>
    <row r="76" spans="1:5" x14ac:dyDescent="0.2">
      <c r="A76" s="108" t="s">
        <v>111</v>
      </c>
      <c r="B76" s="108" t="s">
        <v>110</v>
      </c>
      <c r="C76" s="109">
        <v>1500</v>
      </c>
      <c r="D76" s="109">
        <v>797.93</v>
      </c>
      <c r="E76" s="105">
        <f t="shared" si="1"/>
        <v>53.19533333333333</v>
      </c>
    </row>
    <row r="77" spans="1:5" x14ac:dyDescent="0.2">
      <c r="A77" s="110" t="s">
        <v>257</v>
      </c>
      <c r="B77" s="110" t="s">
        <v>192</v>
      </c>
      <c r="C77" s="111">
        <v>400</v>
      </c>
      <c r="D77" s="111">
        <v>0</v>
      </c>
      <c r="E77" s="105"/>
    </row>
    <row r="78" spans="1:5" x14ac:dyDescent="0.2">
      <c r="A78" s="108" t="s">
        <v>74</v>
      </c>
      <c r="B78" s="108" t="s">
        <v>227</v>
      </c>
      <c r="C78" s="109">
        <v>400</v>
      </c>
      <c r="D78" s="109">
        <v>0</v>
      </c>
      <c r="E78" s="105"/>
    </row>
    <row r="79" spans="1:5" x14ac:dyDescent="0.2">
      <c r="A79" s="108" t="s">
        <v>72</v>
      </c>
      <c r="B79" s="108" t="s">
        <v>71</v>
      </c>
      <c r="C79" s="109">
        <v>400</v>
      </c>
      <c r="D79" s="109">
        <v>0</v>
      </c>
      <c r="E79" s="105"/>
    </row>
    <row r="80" spans="1:5" x14ac:dyDescent="0.2">
      <c r="A80" s="112" t="s">
        <v>184</v>
      </c>
      <c r="B80" s="112" t="s">
        <v>186</v>
      </c>
      <c r="C80" s="113">
        <v>106000</v>
      </c>
      <c r="D80" s="113">
        <v>126121.49</v>
      </c>
      <c r="E80" s="102">
        <f t="shared" si="1"/>
        <v>118.98253773584906</v>
      </c>
    </row>
    <row r="81" spans="1:5" x14ac:dyDescent="0.2">
      <c r="A81" s="114" t="s">
        <v>238</v>
      </c>
      <c r="B81" s="114" t="s">
        <v>239</v>
      </c>
      <c r="C81" s="115">
        <v>106000</v>
      </c>
      <c r="D81" s="115">
        <v>126121.49</v>
      </c>
      <c r="E81" s="103">
        <f t="shared" si="1"/>
        <v>118.98253773584906</v>
      </c>
    </row>
    <row r="82" spans="1:5" x14ac:dyDescent="0.2">
      <c r="A82" s="110" t="s">
        <v>240</v>
      </c>
      <c r="B82" s="110" t="s">
        <v>191</v>
      </c>
      <c r="C82" s="111">
        <v>102200</v>
      </c>
      <c r="D82" s="111">
        <v>124648.82</v>
      </c>
      <c r="E82" s="118">
        <f t="shared" si="1"/>
        <v>121.96557729941293</v>
      </c>
    </row>
    <row r="83" spans="1:5" x14ac:dyDescent="0.2">
      <c r="A83" s="108" t="s">
        <v>146</v>
      </c>
      <c r="B83" s="108" t="s">
        <v>145</v>
      </c>
      <c r="C83" s="109">
        <v>101100</v>
      </c>
      <c r="D83" s="109">
        <v>123538.07</v>
      </c>
      <c r="E83" s="105">
        <f t="shared" si="1"/>
        <v>122.19393669634027</v>
      </c>
    </row>
    <row r="84" spans="1:5" x14ac:dyDescent="0.2">
      <c r="A84" s="108" t="s">
        <v>142</v>
      </c>
      <c r="B84" s="108" t="s">
        <v>141</v>
      </c>
      <c r="C84" s="109">
        <v>2700</v>
      </c>
      <c r="D84" s="109">
        <v>5861.89</v>
      </c>
      <c r="E84" s="105">
        <f t="shared" si="1"/>
        <v>217.10703703703706</v>
      </c>
    </row>
    <row r="85" spans="1:5" x14ac:dyDescent="0.2">
      <c r="A85" s="108" t="s">
        <v>138</v>
      </c>
      <c r="B85" s="108" t="s">
        <v>137</v>
      </c>
      <c r="C85" s="109">
        <v>1000</v>
      </c>
      <c r="D85" s="109">
        <v>2959.1</v>
      </c>
      <c r="E85" s="105">
        <f t="shared" si="1"/>
        <v>295.90999999999997</v>
      </c>
    </row>
    <row r="86" spans="1:5" x14ac:dyDescent="0.2">
      <c r="A86" s="108" t="s">
        <v>132</v>
      </c>
      <c r="B86" s="108" t="s">
        <v>131</v>
      </c>
      <c r="C86" s="109">
        <v>7600</v>
      </c>
      <c r="D86" s="109">
        <v>18139.13</v>
      </c>
      <c r="E86" s="105">
        <f t="shared" si="1"/>
        <v>238.67276315789474</v>
      </c>
    </row>
    <row r="87" spans="1:5" x14ac:dyDescent="0.2">
      <c r="A87" s="108" t="s">
        <v>128</v>
      </c>
      <c r="B87" s="108" t="s">
        <v>127</v>
      </c>
      <c r="C87" s="109">
        <v>24100</v>
      </c>
      <c r="D87" s="109">
        <v>21457.27</v>
      </c>
      <c r="E87" s="105">
        <f t="shared" si="1"/>
        <v>89.034315352697107</v>
      </c>
    </row>
    <row r="88" spans="1:5" x14ac:dyDescent="0.2">
      <c r="A88" s="108" t="s">
        <v>126</v>
      </c>
      <c r="B88" s="108" t="s">
        <v>125</v>
      </c>
      <c r="C88" s="109">
        <v>3300</v>
      </c>
      <c r="D88" s="109">
        <v>4554.83</v>
      </c>
      <c r="E88" s="105">
        <f t="shared" si="1"/>
        <v>138.02515151515152</v>
      </c>
    </row>
    <row r="89" spans="1:5" x14ac:dyDescent="0.2">
      <c r="A89" s="108" t="s">
        <v>124</v>
      </c>
      <c r="B89" s="108" t="s">
        <v>224</v>
      </c>
      <c r="C89" s="109">
        <v>2500</v>
      </c>
      <c r="D89" s="109">
        <v>389.25</v>
      </c>
      <c r="E89" s="105">
        <f t="shared" si="1"/>
        <v>15.57</v>
      </c>
    </row>
    <row r="90" spans="1:5" x14ac:dyDescent="0.2">
      <c r="A90" s="108" t="s">
        <v>123</v>
      </c>
      <c r="B90" s="108" t="s">
        <v>122</v>
      </c>
      <c r="C90" s="109">
        <v>700</v>
      </c>
      <c r="D90" s="109">
        <v>0</v>
      </c>
      <c r="E90" s="105">
        <f t="shared" si="1"/>
        <v>0</v>
      </c>
    </row>
    <row r="91" spans="1:5" x14ac:dyDescent="0.2">
      <c r="A91" s="108" t="s">
        <v>119</v>
      </c>
      <c r="B91" s="108" t="s">
        <v>225</v>
      </c>
      <c r="C91" s="109">
        <v>3000</v>
      </c>
      <c r="D91" s="109">
        <v>8175.55</v>
      </c>
      <c r="E91" s="105">
        <f t="shared" si="1"/>
        <v>272.51833333333332</v>
      </c>
    </row>
    <row r="92" spans="1:5" x14ac:dyDescent="0.2">
      <c r="A92" s="108" t="s">
        <v>118</v>
      </c>
      <c r="B92" s="108" t="s">
        <v>226</v>
      </c>
      <c r="C92" s="109">
        <v>25700</v>
      </c>
      <c r="D92" s="109">
        <v>24683.79</v>
      </c>
      <c r="E92" s="105">
        <f t="shared" si="1"/>
        <v>96.045875486381334</v>
      </c>
    </row>
    <row r="93" spans="1:5" x14ac:dyDescent="0.2">
      <c r="A93" s="108" t="s">
        <v>117</v>
      </c>
      <c r="B93" s="108" t="s">
        <v>116</v>
      </c>
      <c r="C93" s="109">
        <v>500</v>
      </c>
      <c r="D93" s="109">
        <v>191.16</v>
      </c>
      <c r="E93" s="105">
        <f t="shared" si="1"/>
        <v>38.231999999999999</v>
      </c>
    </row>
    <row r="94" spans="1:5" x14ac:dyDescent="0.2">
      <c r="A94" s="108" t="s">
        <v>115</v>
      </c>
      <c r="B94" s="108" t="s">
        <v>114</v>
      </c>
      <c r="C94" s="109">
        <v>13400</v>
      </c>
      <c r="D94" s="109">
        <v>6528.44</v>
      </c>
      <c r="E94" s="105">
        <f t="shared" si="1"/>
        <v>48.719701492537311</v>
      </c>
    </row>
    <row r="95" spans="1:5" x14ac:dyDescent="0.2">
      <c r="A95" s="108" t="s">
        <v>113</v>
      </c>
      <c r="B95" s="108" t="s">
        <v>112</v>
      </c>
      <c r="C95" s="109">
        <v>3500</v>
      </c>
      <c r="D95" s="109">
        <v>4902.2</v>
      </c>
      <c r="E95" s="105">
        <f t="shared" si="1"/>
        <v>140.06285714285713</v>
      </c>
    </row>
    <row r="96" spans="1:5" x14ac:dyDescent="0.2">
      <c r="A96" s="108" t="s">
        <v>111</v>
      </c>
      <c r="B96" s="108" t="s">
        <v>110</v>
      </c>
      <c r="C96" s="109">
        <v>700</v>
      </c>
      <c r="D96" s="109">
        <v>549.28</v>
      </c>
      <c r="E96" s="105">
        <f t="shared" si="1"/>
        <v>78.468571428571423</v>
      </c>
    </row>
    <row r="97" spans="1:5" x14ac:dyDescent="0.2">
      <c r="A97" s="108" t="s">
        <v>109</v>
      </c>
      <c r="B97" s="108" t="s">
        <v>108</v>
      </c>
      <c r="C97" s="109">
        <v>2800</v>
      </c>
      <c r="D97" s="109">
        <v>3137.25</v>
      </c>
      <c r="E97" s="105">
        <f t="shared" si="1"/>
        <v>112.04464285714286</v>
      </c>
    </row>
    <row r="98" spans="1:5" x14ac:dyDescent="0.2">
      <c r="A98" s="108" t="s">
        <v>107</v>
      </c>
      <c r="B98" s="108" t="s">
        <v>106</v>
      </c>
      <c r="C98" s="109">
        <v>2500</v>
      </c>
      <c r="D98" s="109">
        <v>20238.490000000002</v>
      </c>
      <c r="E98" s="105">
        <f t="shared" si="1"/>
        <v>809.53960000000006</v>
      </c>
    </row>
    <row r="99" spans="1:5" x14ac:dyDescent="0.2">
      <c r="A99" s="108" t="s">
        <v>102</v>
      </c>
      <c r="B99" s="108" t="s">
        <v>101</v>
      </c>
      <c r="C99" s="109">
        <v>4000</v>
      </c>
      <c r="D99" s="109">
        <v>0</v>
      </c>
      <c r="E99" s="105">
        <f t="shared" si="1"/>
        <v>0</v>
      </c>
    </row>
    <row r="100" spans="1:5" x14ac:dyDescent="0.2">
      <c r="A100" s="108" t="s">
        <v>100</v>
      </c>
      <c r="B100" s="108" t="s">
        <v>99</v>
      </c>
      <c r="C100" s="109">
        <v>300</v>
      </c>
      <c r="D100" s="109">
        <v>207.33</v>
      </c>
      <c r="E100" s="105">
        <f t="shared" si="1"/>
        <v>69.11</v>
      </c>
    </row>
    <row r="101" spans="1:5" x14ac:dyDescent="0.2">
      <c r="A101" s="108" t="s">
        <v>98</v>
      </c>
      <c r="B101" s="108" t="s">
        <v>97</v>
      </c>
      <c r="C101" s="109">
        <v>300</v>
      </c>
      <c r="D101" s="109">
        <v>494</v>
      </c>
      <c r="E101" s="105">
        <f t="shared" si="1"/>
        <v>164.66666666666669</v>
      </c>
    </row>
    <row r="102" spans="1:5" x14ac:dyDescent="0.2">
      <c r="A102" s="108" t="s">
        <v>92</v>
      </c>
      <c r="B102" s="108" t="s">
        <v>91</v>
      </c>
      <c r="C102" s="109">
        <v>2500</v>
      </c>
      <c r="D102" s="109">
        <v>1069.1099999999999</v>
      </c>
      <c r="E102" s="105">
        <f t="shared" si="1"/>
        <v>42.764399999999995</v>
      </c>
    </row>
    <row r="103" spans="1:5" x14ac:dyDescent="0.2">
      <c r="A103" s="108" t="s">
        <v>90</v>
      </c>
      <c r="B103" s="108" t="s">
        <v>89</v>
      </c>
      <c r="C103" s="109">
        <v>1100</v>
      </c>
      <c r="D103" s="109">
        <v>1110.75</v>
      </c>
      <c r="E103" s="105">
        <f t="shared" si="1"/>
        <v>100.97727272727272</v>
      </c>
    </row>
    <row r="104" spans="1:5" x14ac:dyDescent="0.2">
      <c r="A104" s="108" t="s">
        <v>86</v>
      </c>
      <c r="B104" s="108" t="s">
        <v>85</v>
      </c>
      <c r="C104" s="109">
        <v>700</v>
      </c>
      <c r="D104" s="109">
        <v>1110.75</v>
      </c>
      <c r="E104" s="105">
        <f t="shared" si="1"/>
        <v>158.67857142857142</v>
      </c>
    </row>
    <row r="105" spans="1:5" x14ac:dyDescent="0.2">
      <c r="A105" s="108" t="s">
        <v>84</v>
      </c>
      <c r="B105" s="108" t="s">
        <v>83</v>
      </c>
      <c r="C105" s="109">
        <v>400</v>
      </c>
      <c r="D105" s="109">
        <v>0</v>
      </c>
      <c r="E105" s="105"/>
    </row>
    <row r="106" spans="1:5" x14ac:dyDescent="0.2">
      <c r="A106" s="108" t="s">
        <v>82</v>
      </c>
      <c r="B106" s="108" t="s">
        <v>81</v>
      </c>
      <c r="C106" s="109">
        <v>0</v>
      </c>
      <c r="D106" s="109">
        <v>0</v>
      </c>
      <c r="E106" s="105"/>
    </row>
    <row r="107" spans="1:5" x14ac:dyDescent="0.2">
      <c r="A107" s="110" t="s">
        <v>254</v>
      </c>
      <c r="B107" s="110" t="s">
        <v>255</v>
      </c>
      <c r="C107" s="111">
        <v>3800</v>
      </c>
      <c r="D107" s="111">
        <v>1472.67</v>
      </c>
      <c r="E107" s="118">
        <f t="shared" si="1"/>
        <v>38.754473684210531</v>
      </c>
    </row>
    <row r="108" spans="1:5" x14ac:dyDescent="0.2">
      <c r="A108" s="108" t="s">
        <v>70</v>
      </c>
      <c r="B108" s="108" t="s">
        <v>69</v>
      </c>
      <c r="C108" s="109">
        <v>3800</v>
      </c>
      <c r="D108" s="109">
        <v>1472.67</v>
      </c>
      <c r="E108" s="105">
        <f t="shared" si="1"/>
        <v>38.754473684210531</v>
      </c>
    </row>
    <row r="109" spans="1:5" x14ac:dyDescent="0.2">
      <c r="A109" s="108" t="s">
        <v>66</v>
      </c>
      <c r="B109" s="108" t="s">
        <v>65</v>
      </c>
      <c r="C109" s="109">
        <v>0</v>
      </c>
      <c r="D109" s="109">
        <v>0</v>
      </c>
      <c r="E109" s="105"/>
    </row>
    <row r="110" spans="1:5" x14ac:dyDescent="0.2">
      <c r="A110" s="108" t="s">
        <v>62</v>
      </c>
      <c r="B110" s="108" t="s">
        <v>61</v>
      </c>
      <c r="C110" s="109">
        <v>3600</v>
      </c>
      <c r="D110" s="109">
        <v>1232.77</v>
      </c>
      <c r="E110" s="105">
        <f t="shared" si="1"/>
        <v>34.243611111111107</v>
      </c>
    </row>
    <row r="111" spans="1:5" x14ac:dyDescent="0.2">
      <c r="A111" s="108" t="s">
        <v>228</v>
      </c>
      <c r="B111" s="108" t="s">
        <v>229</v>
      </c>
      <c r="C111" s="109">
        <v>0</v>
      </c>
      <c r="D111" s="109">
        <v>0</v>
      </c>
      <c r="E111" s="105"/>
    </row>
    <row r="112" spans="1:5" x14ac:dyDescent="0.2">
      <c r="A112" s="108" t="s">
        <v>60</v>
      </c>
      <c r="B112" s="108" t="s">
        <v>59</v>
      </c>
      <c r="C112" s="109">
        <v>0</v>
      </c>
      <c r="D112" s="109">
        <v>0</v>
      </c>
      <c r="E112" s="105"/>
    </row>
    <row r="113" spans="1:5" x14ac:dyDescent="0.2">
      <c r="A113" s="108" t="s">
        <v>230</v>
      </c>
      <c r="B113" s="108" t="s">
        <v>231</v>
      </c>
      <c r="C113" s="109">
        <v>0</v>
      </c>
      <c r="D113" s="109">
        <v>239.9</v>
      </c>
      <c r="E113" s="105"/>
    </row>
    <row r="114" spans="1:5" x14ac:dyDescent="0.2">
      <c r="A114" s="108" t="s">
        <v>58</v>
      </c>
      <c r="B114" s="108" t="s">
        <v>57</v>
      </c>
      <c r="C114" s="109">
        <v>0</v>
      </c>
      <c r="D114" s="109">
        <v>0</v>
      </c>
      <c r="E114" s="105"/>
    </row>
    <row r="115" spans="1:5" x14ac:dyDescent="0.2">
      <c r="A115" s="108" t="s">
        <v>56</v>
      </c>
      <c r="B115" s="108" t="s">
        <v>55</v>
      </c>
      <c r="C115" s="109">
        <v>200</v>
      </c>
      <c r="D115" s="109">
        <v>0</v>
      </c>
      <c r="E115" s="105"/>
    </row>
    <row r="116" spans="1:5" x14ac:dyDescent="0.2">
      <c r="A116" s="116" t="s">
        <v>180</v>
      </c>
      <c r="B116" s="116" t="s">
        <v>178</v>
      </c>
      <c r="C116" s="117">
        <v>10600</v>
      </c>
      <c r="D116" s="117">
        <v>0</v>
      </c>
      <c r="E116" s="105"/>
    </row>
    <row r="117" spans="1:5" x14ac:dyDescent="0.2">
      <c r="A117" s="112" t="s">
        <v>179</v>
      </c>
      <c r="B117" s="112" t="s">
        <v>178</v>
      </c>
      <c r="C117" s="113">
        <v>10600</v>
      </c>
      <c r="D117" s="113">
        <v>0</v>
      </c>
      <c r="E117" s="105"/>
    </row>
    <row r="118" spans="1:5" x14ac:dyDescent="0.2">
      <c r="A118" s="114" t="s">
        <v>238</v>
      </c>
      <c r="B118" s="114" t="s">
        <v>239</v>
      </c>
      <c r="C118" s="115">
        <v>10600</v>
      </c>
      <c r="D118" s="115">
        <v>0</v>
      </c>
      <c r="E118" s="105"/>
    </row>
    <row r="119" spans="1:5" x14ac:dyDescent="0.2">
      <c r="A119" s="110" t="s">
        <v>240</v>
      </c>
      <c r="B119" s="110" t="s">
        <v>191</v>
      </c>
      <c r="C119" s="111">
        <v>10600</v>
      </c>
      <c r="D119" s="111">
        <v>0</v>
      </c>
      <c r="E119" s="105"/>
    </row>
    <row r="120" spans="1:5" x14ac:dyDescent="0.2">
      <c r="A120" s="108" t="s">
        <v>146</v>
      </c>
      <c r="B120" s="108" t="s">
        <v>145</v>
      </c>
      <c r="C120" s="109">
        <v>10600</v>
      </c>
      <c r="D120" s="109">
        <v>0</v>
      </c>
      <c r="E120" s="105"/>
    </row>
    <row r="121" spans="1:5" x14ac:dyDescent="0.2">
      <c r="A121" s="108" t="s">
        <v>142</v>
      </c>
      <c r="B121" s="108" t="s">
        <v>141</v>
      </c>
      <c r="C121" s="109">
        <v>470</v>
      </c>
      <c r="D121" s="109">
        <v>0</v>
      </c>
      <c r="E121" s="105"/>
    </row>
    <row r="122" spans="1:5" x14ac:dyDescent="0.2">
      <c r="A122" s="108" t="s">
        <v>138</v>
      </c>
      <c r="B122" s="108" t="s">
        <v>137</v>
      </c>
      <c r="C122" s="109">
        <v>3000</v>
      </c>
      <c r="D122" s="109">
        <v>0</v>
      </c>
      <c r="E122" s="105"/>
    </row>
    <row r="123" spans="1:5" x14ac:dyDescent="0.2">
      <c r="A123" s="108" t="s">
        <v>132</v>
      </c>
      <c r="B123" s="108" t="s">
        <v>131</v>
      </c>
      <c r="C123" s="109">
        <v>3320</v>
      </c>
      <c r="D123" s="109">
        <v>0</v>
      </c>
      <c r="E123" s="105"/>
    </row>
    <row r="124" spans="1:5" x14ac:dyDescent="0.2">
      <c r="A124" s="108" t="s">
        <v>130</v>
      </c>
      <c r="B124" s="108" t="s">
        <v>129</v>
      </c>
      <c r="C124" s="109">
        <v>0</v>
      </c>
      <c r="D124" s="109">
        <v>0</v>
      </c>
      <c r="E124" s="105"/>
    </row>
    <row r="125" spans="1:5" x14ac:dyDescent="0.2">
      <c r="A125" s="108" t="s">
        <v>128</v>
      </c>
      <c r="B125" s="108" t="s">
        <v>127</v>
      </c>
      <c r="C125" s="109">
        <v>0</v>
      </c>
      <c r="D125" s="109">
        <v>0</v>
      </c>
      <c r="E125" s="105"/>
    </row>
    <row r="126" spans="1:5" x14ac:dyDescent="0.2">
      <c r="A126" s="108" t="s">
        <v>126</v>
      </c>
      <c r="B126" s="108" t="s">
        <v>125</v>
      </c>
      <c r="C126" s="109">
        <v>270</v>
      </c>
      <c r="D126" s="109">
        <v>0</v>
      </c>
      <c r="E126" s="105"/>
    </row>
    <row r="127" spans="1:5" x14ac:dyDescent="0.2">
      <c r="A127" s="108" t="s">
        <v>124</v>
      </c>
      <c r="B127" s="108" t="s">
        <v>224</v>
      </c>
      <c r="C127" s="109">
        <v>1270</v>
      </c>
      <c r="D127" s="109">
        <v>0</v>
      </c>
      <c r="E127" s="105"/>
    </row>
    <row r="128" spans="1:5" x14ac:dyDescent="0.2">
      <c r="A128" s="108" t="s">
        <v>118</v>
      </c>
      <c r="B128" s="108" t="s">
        <v>226</v>
      </c>
      <c r="C128" s="109">
        <v>1270</v>
      </c>
      <c r="D128" s="109">
        <v>0</v>
      </c>
      <c r="E128" s="105"/>
    </row>
    <row r="129" spans="1:5" x14ac:dyDescent="0.2">
      <c r="A129" s="108" t="s">
        <v>109</v>
      </c>
      <c r="B129" s="108" t="s">
        <v>108</v>
      </c>
      <c r="C129" s="109">
        <v>1000</v>
      </c>
      <c r="D129" s="109">
        <v>0</v>
      </c>
      <c r="E129" s="105"/>
    </row>
    <row r="130" spans="1:5" x14ac:dyDescent="0.2">
      <c r="A130" s="108" t="s">
        <v>98</v>
      </c>
      <c r="B130" s="108" t="s">
        <v>97</v>
      </c>
      <c r="C130" s="109">
        <v>0</v>
      </c>
      <c r="D130" s="109">
        <v>0</v>
      </c>
      <c r="E130" s="105"/>
    </row>
    <row r="131" spans="1:5" x14ac:dyDescent="0.2">
      <c r="A131" s="116" t="s">
        <v>177</v>
      </c>
      <c r="B131" s="116" t="s">
        <v>176</v>
      </c>
      <c r="C131" s="117">
        <v>58000</v>
      </c>
      <c r="D131" s="117">
        <v>9979.67</v>
      </c>
      <c r="E131" s="101">
        <f t="shared" si="1"/>
        <v>17.206327586206896</v>
      </c>
    </row>
    <row r="132" spans="1:5" x14ac:dyDescent="0.2">
      <c r="A132" s="112" t="s">
        <v>175</v>
      </c>
      <c r="B132" s="112" t="s">
        <v>174</v>
      </c>
      <c r="C132" s="113">
        <v>58000</v>
      </c>
      <c r="D132" s="113">
        <v>9979.67</v>
      </c>
      <c r="E132" s="102">
        <f t="shared" si="1"/>
        <v>17.206327586206896</v>
      </c>
    </row>
    <row r="133" spans="1:5" x14ac:dyDescent="0.2">
      <c r="A133" s="114" t="s">
        <v>238</v>
      </c>
      <c r="B133" s="114" t="s">
        <v>239</v>
      </c>
      <c r="C133" s="115">
        <v>58000</v>
      </c>
      <c r="D133" s="115">
        <v>9979.67</v>
      </c>
      <c r="E133" s="103">
        <f t="shared" si="1"/>
        <v>17.206327586206896</v>
      </c>
    </row>
    <row r="134" spans="1:5" x14ac:dyDescent="0.2">
      <c r="A134" s="110" t="s">
        <v>240</v>
      </c>
      <c r="B134" s="110" t="s">
        <v>191</v>
      </c>
      <c r="C134" s="111">
        <v>10500</v>
      </c>
      <c r="D134" s="111">
        <v>0</v>
      </c>
      <c r="E134" s="105"/>
    </row>
    <row r="135" spans="1:5" x14ac:dyDescent="0.2">
      <c r="A135" s="108" t="s">
        <v>146</v>
      </c>
      <c r="B135" s="108" t="s">
        <v>145</v>
      </c>
      <c r="C135" s="109">
        <v>10500</v>
      </c>
      <c r="D135" s="109">
        <v>0</v>
      </c>
      <c r="E135" s="105"/>
    </row>
    <row r="136" spans="1:5" x14ac:dyDescent="0.2">
      <c r="A136" s="108" t="s">
        <v>132</v>
      </c>
      <c r="B136" s="108" t="s">
        <v>131</v>
      </c>
      <c r="C136" s="109">
        <v>1500</v>
      </c>
      <c r="D136" s="109">
        <v>0</v>
      </c>
      <c r="E136" s="105"/>
    </row>
    <row r="137" spans="1:5" x14ac:dyDescent="0.2">
      <c r="A137" s="108" t="s">
        <v>130</v>
      </c>
      <c r="B137" s="108" t="s">
        <v>129</v>
      </c>
      <c r="C137" s="109">
        <v>0</v>
      </c>
      <c r="D137" s="109">
        <v>0</v>
      </c>
      <c r="E137" s="105"/>
    </row>
    <row r="138" spans="1:5" x14ac:dyDescent="0.2">
      <c r="A138" s="108" t="s">
        <v>128</v>
      </c>
      <c r="B138" s="108" t="s">
        <v>127</v>
      </c>
      <c r="C138" s="109">
        <v>0</v>
      </c>
      <c r="D138" s="109">
        <v>0</v>
      </c>
      <c r="E138" s="105"/>
    </row>
    <row r="139" spans="1:5" x14ac:dyDescent="0.2">
      <c r="A139" s="108" t="s">
        <v>126</v>
      </c>
      <c r="B139" s="108" t="s">
        <v>125</v>
      </c>
      <c r="C139" s="109">
        <v>600</v>
      </c>
      <c r="D139" s="109">
        <v>0</v>
      </c>
      <c r="E139" s="105"/>
    </row>
    <row r="140" spans="1:5" x14ac:dyDescent="0.2">
      <c r="A140" s="108" t="s">
        <v>124</v>
      </c>
      <c r="B140" s="108" t="s">
        <v>224</v>
      </c>
      <c r="C140" s="109">
        <v>600</v>
      </c>
      <c r="D140" s="109">
        <v>0</v>
      </c>
      <c r="E140" s="105"/>
    </row>
    <row r="141" spans="1:5" x14ac:dyDescent="0.2">
      <c r="A141" s="108" t="s">
        <v>119</v>
      </c>
      <c r="B141" s="108" t="s">
        <v>225</v>
      </c>
      <c r="C141" s="109">
        <v>600</v>
      </c>
      <c r="D141" s="109">
        <v>0</v>
      </c>
      <c r="E141" s="105"/>
    </row>
    <row r="142" spans="1:5" x14ac:dyDescent="0.2">
      <c r="A142" s="108" t="s">
        <v>118</v>
      </c>
      <c r="B142" s="108" t="s">
        <v>226</v>
      </c>
      <c r="C142" s="109">
        <v>2000</v>
      </c>
      <c r="D142" s="109">
        <v>0</v>
      </c>
      <c r="E142" s="105"/>
    </row>
    <row r="143" spans="1:5" x14ac:dyDescent="0.2">
      <c r="A143" s="108" t="s">
        <v>113</v>
      </c>
      <c r="B143" s="108" t="s">
        <v>112</v>
      </c>
      <c r="C143" s="109">
        <v>1200</v>
      </c>
      <c r="D143" s="109">
        <v>0</v>
      </c>
      <c r="E143" s="105"/>
    </row>
    <row r="144" spans="1:5" x14ac:dyDescent="0.2">
      <c r="A144" s="108" t="s">
        <v>109</v>
      </c>
      <c r="B144" s="108" t="s">
        <v>108</v>
      </c>
      <c r="C144" s="109">
        <v>2000</v>
      </c>
      <c r="D144" s="109">
        <v>0</v>
      </c>
      <c r="E144" s="105"/>
    </row>
    <row r="145" spans="1:5" x14ac:dyDescent="0.2">
      <c r="A145" s="108" t="s">
        <v>102</v>
      </c>
      <c r="B145" s="108" t="s">
        <v>101</v>
      </c>
      <c r="C145" s="109">
        <v>2000</v>
      </c>
      <c r="D145" s="109">
        <v>0</v>
      </c>
      <c r="E145" s="105"/>
    </row>
    <row r="146" spans="1:5" x14ac:dyDescent="0.2">
      <c r="A146" s="110" t="s">
        <v>241</v>
      </c>
      <c r="B146" s="110" t="s">
        <v>242</v>
      </c>
      <c r="C146" s="111">
        <v>38000</v>
      </c>
      <c r="D146" s="111">
        <v>0</v>
      </c>
      <c r="E146" s="105"/>
    </row>
    <row r="147" spans="1:5" x14ac:dyDescent="0.2">
      <c r="A147" s="108" t="s">
        <v>161</v>
      </c>
      <c r="B147" s="108" t="s">
        <v>160</v>
      </c>
      <c r="C147" s="109">
        <v>38000</v>
      </c>
      <c r="D147" s="109">
        <v>0</v>
      </c>
      <c r="E147" s="105"/>
    </row>
    <row r="148" spans="1:5" x14ac:dyDescent="0.2">
      <c r="A148" s="108" t="s">
        <v>157</v>
      </c>
      <c r="B148" s="108" t="s">
        <v>156</v>
      </c>
      <c r="C148" s="109">
        <v>38000</v>
      </c>
      <c r="D148" s="109">
        <v>0</v>
      </c>
      <c r="E148" s="105"/>
    </row>
    <row r="149" spans="1:5" x14ac:dyDescent="0.2">
      <c r="A149" s="108" t="s">
        <v>148</v>
      </c>
      <c r="B149" s="108" t="s">
        <v>147</v>
      </c>
      <c r="C149" s="109">
        <v>0</v>
      </c>
      <c r="D149" s="109">
        <v>0</v>
      </c>
      <c r="E149" s="105"/>
    </row>
    <row r="150" spans="1:5" x14ac:dyDescent="0.2">
      <c r="A150" s="110" t="s">
        <v>245</v>
      </c>
      <c r="B150" s="110" t="s">
        <v>246</v>
      </c>
      <c r="C150" s="111">
        <v>6500</v>
      </c>
      <c r="D150" s="111">
        <v>9979.67</v>
      </c>
      <c r="E150" s="118">
        <f t="shared" ref="E150:E187" si="2">D150/C150*100</f>
        <v>153.53338461538462</v>
      </c>
    </row>
    <row r="151" spans="1:5" x14ac:dyDescent="0.2">
      <c r="A151" s="108" t="s">
        <v>146</v>
      </c>
      <c r="B151" s="108" t="s">
        <v>145</v>
      </c>
      <c r="C151" s="109">
        <v>6500</v>
      </c>
      <c r="D151" s="109">
        <v>9979.67</v>
      </c>
      <c r="E151" s="105">
        <f t="shared" si="2"/>
        <v>153.53338461538462</v>
      </c>
    </row>
    <row r="152" spans="1:5" x14ac:dyDescent="0.2">
      <c r="A152" s="108" t="s">
        <v>130</v>
      </c>
      <c r="B152" s="108" t="s">
        <v>129</v>
      </c>
      <c r="C152" s="109">
        <v>6500</v>
      </c>
      <c r="D152" s="109">
        <v>9979.67</v>
      </c>
      <c r="E152" s="105">
        <f t="shared" si="2"/>
        <v>153.53338461538462</v>
      </c>
    </row>
    <row r="153" spans="1:5" x14ac:dyDescent="0.2">
      <c r="A153" s="110" t="s">
        <v>248</v>
      </c>
      <c r="B153" s="110" t="s">
        <v>249</v>
      </c>
      <c r="C153" s="111">
        <v>3000</v>
      </c>
      <c r="D153" s="111">
        <v>0</v>
      </c>
      <c r="E153" s="105"/>
    </row>
    <row r="154" spans="1:5" x14ac:dyDescent="0.2">
      <c r="A154" s="108" t="s">
        <v>146</v>
      </c>
      <c r="B154" s="108" t="s">
        <v>145</v>
      </c>
      <c r="C154" s="109">
        <v>3000</v>
      </c>
      <c r="D154" s="109">
        <v>0</v>
      </c>
      <c r="E154" s="105"/>
    </row>
    <row r="155" spans="1:5" x14ac:dyDescent="0.2">
      <c r="A155" s="108" t="s">
        <v>92</v>
      </c>
      <c r="B155" s="108" t="s">
        <v>91</v>
      </c>
      <c r="C155" s="109">
        <v>3000</v>
      </c>
      <c r="D155" s="109">
        <v>0</v>
      </c>
      <c r="E155" s="105"/>
    </row>
    <row r="156" spans="1:5" x14ac:dyDescent="0.2">
      <c r="A156" s="116" t="s">
        <v>173</v>
      </c>
      <c r="B156" s="116" t="s">
        <v>172</v>
      </c>
      <c r="C156" s="117">
        <v>2120220</v>
      </c>
      <c r="D156" s="117">
        <v>1215190.6000000001</v>
      </c>
      <c r="E156" s="101">
        <f t="shared" si="2"/>
        <v>57.314363603776975</v>
      </c>
    </row>
    <row r="157" spans="1:5" x14ac:dyDescent="0.2">
      <c r="A157" s="112" t="s">
        <v>171</v>
      </c>
      <c r="B157" s="112" t="s">
        <v>170</v>
      </c>
      <c r="C157" s="113">
        <v>2106600</v>
      </c>
      <c r="D157" s="113">
        <v>1209522.1200000001</v>
      </c>
      <c r="E157" s="102">
        <f t="shared" si="2"/>
        <v>57.415841640558249</v>
      </c>
    </row>
    <row r="158" spans="1:5" x14ac:dyDescent="0.2">
      <c r="A158" s="114" t="s">
        <v>238</v>
      </c>
      <c r="B158" s="114" t="s">
        <v>239</v>
      </c>
      <c r="C158" s="115">
        <v>2106600</v>
      </c>
      <c r="D158" s="115">
        <v>1209522.1200000001</v>
      </c>
      <c r="E158" s="103">
        <f t="shared" si="2"/>
        <v>57.415841640558249</v>
      </c>
    </row>
    <row r="159" spans="1:5" x14ac:dyDescent="0.2">
      <c r="A159" s="110" t="s">
        <v>240</v>
      </c>
      <c r="B159" s="110" t="s">
        <v>191</v>
      </c>
      <c r="C159" s="111">
        <v>1907500</v>
      </c>
      <c r="D159" s="111">
        <v>1136998.48</v>
      </c>
      <c r="E159" s="118">
        <f t="shared" si="2"/>
        <v>59.606735517693309</v>
      </c>
    </row>
    <row r="160" spans="1:5" x14ac:dyDescent="0.2">
      <c r="A160" s="108" t="s">
        <v>161</v>
      </c>
      <c r="B160" s="108" t="s">
        <v>160</v>
      </c>
      <c r="C160" s="109">
        <v>1856500</v>
      </c>
      <c r="D160" s="109">
        <v>1117291.52</v>
      </c>
      <c r="E160" s="105">
        <f t="shared" si="2"/>
        <v>60.182683544303792</v>
      </c>
    </row>
    <row r="161" spans="1:5" x14ac:dyDescent="0.2">
      <c r="A161" s="108" t="s">
        <v>157</v>
      </c>
      <c r="B161" s="108" t="s">
        <v>156</v>
      </c>
      <c r="C161" s="109">
        <v>1547500</v>
      </c>
      <c r="D161" s="109">
        <v>927196.57</v>
      </c>
      <c r="E161" s="105">
        <f t="shared" si="2"/>
        <v>59.9157718901454</v>
      </c>
    </row>
    <row r="162" spans="1:5" x14ac:dyDescent="0.2">
      <c r="A162" s="108" t="s">
        <v>155</v>
      </c>
      <c r="B162" s="108" t="s">
        <v>154</v>
      </c>
      <c r="C162" s="109">
        <v>30000</v>
      </c>
      <c r="D162" s="109">
        <v>0</v>
      </c>
      <c r="E162" s="105"/>
    </row>
    <row r="163" spans="1:5" x14ac:dyDescent="0.2">
      <c r="A163" s="108" t="s">
        <v>152</v>
      </c>
      <c r="B163" s="108" t="s">
        <v>151</v>
      </c>
      <c r="C163" s="109">
        <v>50000</v>
      </c>
      <c r="D163" s="109">
        <v>36055.58</v>
      </c>
      <c r="E163" s="105">
        <f t="shared" si="2"/>
        <v>72.111160000000012</v>
      </c>
    </row>
    <row r="164" spans="1:5" x14ac:dyDescent="0.2">
      <c r="A164" s="108" t="s">
        <v>148</v>
      </c>
      <c r="B164" s="108" t="s">
        <v>147</v>
      </c>
      <c r="C164" s="109">
        <v>228000</v>
      </c>
      <c r="D164" s="109">
        <v>154039.37</v>
      </c>
      <c r="E164" s="105">
        <f t="shared" si="2"/>
        <v>67.561127192982454</v>
      </c>
    </row>
    <row r="165" spans="1:5" x14ac:dyDescent="0.2">
      <c r="A165" s="108" t="s">
        <v>163</v>
      </c>
      <c r="B165" s="108" t="s">
        <v>164</v>
      </c>
      <c r="C165" s="109">
        <v>1000</v>
      </c>
      <c r="D165" s="109">
        <v>0</v>
      </c>
      <c r="E165" s="105"/>
    </row>
    <row r="166" spans="1:5" x14ac:dyDescent="0.2">
      <c r="A166" s="108" t="s">
        <v>146</v>
      </c>
      <c r="B166" s="108" t="s">
        <v>145</v>
      </c>
      <c r="C166" s="109">
        <v>37000</v>
      </c>
      <c r="D166" s="109">
        <v>19706.96</v>
      </c>
      <c r="E166" s="105">
        <f t="shared" si="2"/>
        <v>53.262054054054055</v>
      </c>
    </row>
    <row r="167" spans="1:5" x14ac:dyDescent="0.2">
      <c r="A167" s="108" t="s">
        <v>142</v>
      </c>
      <c r="B167" s="108" t="s">
        <v>141</v>
      </c>
      <c r="C167" s="109">
        <v>0</v>
      </c>
      <c r="D167" s="109">
        <v>0</v>
      </c>
      <c r="E167" s="105"/>
    </row>
    <row r="168" spans="1:5" x14ac:dyDescent="0.2">
      <c r="A168" s="108" t="s">
        <v>140</v>
      </c>
      <c r="B168" s="108" t="s">
        <v>139</v>
      </c>
      <c r="C168" s="109">
        <v>28000</v>
      </c>
      <c r="D168" s="109">
        <v>18684.21</v>
      </c>
      <c r="E168" s="105">
        <f t="shared" si="2"/>
        <v>66.729321428571424</v>
      </c>
    </row>
    <row r="169" spans="1:5" x14ac:dyDescent="0.2">
      <c r="A169" s="108" t="s">
        <v>138</v>
      </c>
      <c r="B169" s="108" t="s">
        <v>137</v>
      </c>
      <c r="C169" s="109">
        <v>0</v>
      </c>
      <c r="D169" s="109">
        <v>500</v>
      </c>
      <c r="E169" s="105"/>
    </row>
    <row r="170" spans="1:5" x14ac:dyDescent="0.2">
      <c r="A170" s="108" t="s">
        <v>136</v>
      </c>
      <c r="B170" s="108" t="s">
        <v>135</v>
      </c>
      <c r="C170" s="109">
        <v>0</v>
      </c>
      <c r="D170" s="109">
        <v>0</v>
      </c>
      <c r="E170" s="105"/>
    </row>
    <row r="171" spans="1:5" x14ac:dyDescent="0.2">
      <c r="A171" s="108" t="s">
        <v>124</v>
      </c>
      <c r="B171" s="108" t="s">
        <v>224</v>
      </c>
      <c r="C171" s="109">
        <v>0</v>
      </c>
      <c r="D171" s="109">
        <v>380</v>
      </c>
      <c r="E171" s="105"/>
    </row>
    <row r="172" spans="1:5" x14ac:dyDescent="0.2">
      <c r="A172" s="108" t="s">
        <v>113</v>
      </c>
      <c r="B172" s="108" t="s">
        <v>112</v>
      </c>
      <c r="C172" s="109">
        <v>0</v>
      </c>
      <c r="D172" s="109">
        <v>0</v>
      </c>
      <c r="E172" s="105"/>
    </row>
    <row r="173" spans="1:5" x14ac:dyDescent="0.2">
      <c r="A173" s="108" t="s">
        <v>107</v>
      </c>
      <c r="B173" s="108" t="s">
        <v>106</v>
      </c>
      <c r="C173" s="109">
        <v>0</v>
      </c>
      <c r="D173" s="109">
        <v>100</v>
      </c>
      <c r="E173" s="105"/>
    </row>
    <row r="174" spans="1:5" x14ac:dyDescent="0.2">
      <c r="A174" s="108" t="s">
        <v>96</v>
      </c>
      <c r="B174" s="108" t="s">
        <v>95</v>
      </c>
      <c r="C174" s="109">
        <v>0</v>
      </c>
      <c r="D174" s="109">
        <v>0</v>
      </c>
      <c r="E174" s="105"/>
    </row>
    <row r="175" spans="1:5" x14ac:dyDescent="0.2">
      <c r="A175" s="108" t="s">
        <v>94</v>
      </c>
      <c r="B175" s="108" t="s">
        <v>93</v>
      </c>
      <c r="C175" s="109">
        <v>9000</v>
      </c>
      <c r="D175" s="109">
        <v>0</v>
      </c>
      <c r="E175" s="105"/>
    </row>
    <row r="176" spans="1:5" x14ac:dyDescent="0.2">
      <c r="A176" s="108" t="s">
        <v>92</v>
      </c>
      <c r="B176" s="108" t="s">
        <v>91</v>
      </c>
      <c r="C176" s="109">
        <v>0</v>
      </c>
      <c r="D176" s="109">
        <v>42.75</v>
      </c>
      <c r="E176" s="105"/>
    </row>
    <row r="177" spans="1:5" x14ac:dyDescent="0.2">
      <c r="A177" s="108" t="s">
        <v>90</v>
      </c>
      <c r="B177" s="108" t="s">
        <v>89</v>
      </c>
      <c r="C177" s="109">
        <v>14000</v>
      </c>
      <c r="D177" s="109">
        <v>0</v>
      </c>
      <c r="E177" s="105"/>
    </row>
    <row r="178" spans="1:5" x14ac:dyDescent="0.2">
      <c r="A178" s="108" t="s">
        <v>84</v>
      </c>
      <c r="B178" s="108" t="s">
        <v>83</v>
      </c>
      <c r="C178" s="109">
        <v>14000</v>
      </c>
      <c r="D178" s="109">
        <v>0</v>
      </c>
      <c r="E178" s="105"/>
    </row>
    <row r="179" spans="1:5" x14ac:dyDescent="0.2">
      <c r="A179" s="110" t="s">
        <v>243</v>
      </c>
      <c r="B179" s="110" t="s">
        <v>244</v>
      </c>
      <c r="C179" s="111">
        <v>48000</v>
      </c>
      <c r="D179" s="111">
        <v>0</v>
      </c>
      <c r="E179" s="105"/>
    </row>
    <row r="180" spans="1:5" x14ac:dyDescent="0.2">
      <c r="A180" s="108" t="s">
        <v>80</v>
      </c>
      <c r="B180" s="108" t="s">
        <v>79</v>
      </c>
      <c r="C180" s="109">
        <v>0</v>
      </c>
      <c r="D180" s="109">
        <v>0</v>
      </c>
      <c r="E180" s="105"/>
    </row>
    <row r="181" spans="1:5" x14ac:dyDescent="0.2">
      <c r="A181" s="108" t="s">
        <v>76</v>
      </c>
      <c r="B181" s="108" t="s">
        <v>75</v>
      </c>
      <c r="C181" s="109">
        <v>0</v>
      </c>
      <c r="D181" s="109">
        <v>0</v>
      </c>
      <c r="E181" s="105"/>
    </row>
    <row r="182" spans="1:5" x14ac:dyDescent="0.2">
      <c r="A182" s="108" t="s">
        <v>70</v>
      </c>
      <c r="B182" s="108" t="s">
        <v>69</v>
      </c>
      <c r="C182" s="109">
        <v>48000</v>
      </c>
      <c r="D182" s="109">
        <v>0</v>
      </c>
      <c r="E182" s="105"/>
    </row>
    <row r="183" spans="1:5" x14ac:dyDescent="0.2">
      <c r="A183" s="108" t="s">
        <v>52</v>
      </c>
      <c r="B183" s="108" t="s">
        <v>51</v>
      </c>
      <c r="C183" s="109">
        <v>48000</v>
      </c>
      <c r="D183" s="109">
        <v>0</v>
      </c>
      <c r="E183" s="105"/>
    </row>
    <row r="184" spans="1:5" x14ac:dyDescent="0.2">
      <c r="A184" s="110" t="s">
        <v>245</v>
      </c>
      <c r="B184" s="110" t="s">
        <v>246</v>
      </c>
      <c r="C184" s="111">
        <v>149500</v>
      </c>
      <c r="D184" s="111">
        <v>71898.64</v>
      </c>
      <c r="E184" s="118">
        <f t="shared" si="2"/>
        <v>48.092735785953181</v>
      </c>
    </row>
    <row r="185" spans="1:5" x14ac:dyDescent="0.2">
      <c r="A185" s="108" t="s">
        <v>146</v>
      </c>
      <c r="B185" s="108" t="s">
        <v>145</v>
      </c>
      <c r="C185" s="109">
        <v>149500</v>
      </c>
      <c r="D185" s="109">
        <v>71898.64</v>
      </c>
      <c r="E185" s="105">
        <f t="shared" si="2"/>
        <v>48.092735785953181</v>
      </c>
    </row>
    <row r="186" spans="1:5" x14ac:dyDescent="0.2">
      <c r="A186" s="108" t="s">
        <v>132</v>
      </c>
      <c r="B186" s="108" t="s">
        <v>131</v>
      </c>
      <c r="C186" s="109">
        <v>0</v>
      </c>
      <c r="D186" s="109">
        <v>0</v>
      </c>
      <c r="E186" s="105"/>
    </row>
    <row r="187" spans="1:5" x14ac:dyDescent="0.2">
      <c r="A187" s="108" t="s">
        <v>130</v>
      </c>
      <c r="B187" s="108" t="s">
        <v>129</v>
      </c>
      <c r="C187" s="109">
        <v>149500</v>
      </c>
      <c r="D187" s="109">
        <v>71830.64</v>
      </c>
      <c r="E187" s="105">
        <f t="shared" si="2"/>
        <v>48.047250836120405</v>
      </c>
    </row>
    <row r="188" spans="1:5" x14ac:dyDescent="0.2">
      <c r="A188" s="108" t="s">
        <v>126</v>
      </c>
      <c r="B188" s="108" t="s">
        <v>125</v>
      </c>
      <c r="C188" s="109">
        <v>0</v>
      </c>
      <c r="D188" s="109">
        <v>0</v>
      </c>
      <c r="E188" s="105"/>
    </row>
    <row r="189" spans="1:5" x14ac:dyDescent="0.2">
      <c r="A189" s="108" t="s">
        <v>119</v>
      </c>
      <c r="B189" s="108" t="s">
        <v>225</v>
      </c>
      <c r="C189" s="109">
        <v>0</v>
      </c>
      <c r="D189" s="109">
        <v>68</v>
      </c>
      <c r="E189" s="105"/>
    </row>
    <row r="190" spans="1:5" x14ac:dyDescent="0.2">
      <c r="A190" s="108" t="s">
        <v>118</v>
      </c>
      <c r="B190" s="108" t="s">
        <v>226</v>
      </c>
      <c r="C190" s="109">
        <v>0</v>
      </c>
      <c r="D190" s="109">
        <v>0</v>
      </c>
      <c r="E190" s="105"/>
    </row>
    <row r="191" spans="1:5" x14ac:dyDescent="0.2">
      <c r="A191" s="108" t="s">
        <v>115</v>
      </c>
      <c r="B191" s="108" t="s">
        <v>114</v>
      </c>
      <c r="C191" s="109">
        <v>0</v>
      </c>
      <c r="D191" s="109">
        <v>0</v>
      </c>
      <c r="E191" s="105"/>
    </row>
    <row r="192" spans="1:5" x14ac:dyDescent="0.2">
      <c r="A192" s="108" t="s">
        <v>111</v>
      </c>
      <c r="B192" s="108" t="s">
        <v>110</v>
      </c>
      <c r="C192" s="109">
        <v>0</v>
      </c>
      <c r="D192" s="109">
        <v>0</v>
      </c>
      <c r="E192" s="105"/>
    </row>
    <row r="193" spans="1:5" x14ac:dyDescent="0.2">
      <c r="A193" s="108" t="s">
        <v>109</v>
      </c>
      <c r="B193" s="108" t="s">
        <v>108</v>
      </c>
      <c r="C193" s="109">
        <v>0</v>
      </c>
      <c r="D193" s="109">
        <v>0</v>
      </c>
      <c r="E193" s="105"/>
    </row>
    <row r="194" spans="1:5" x14ac:dyDescent="0.2">
      <c r="A194" s="110" t="s">
        <v>254</v>
      </c>
      <c r="B194" s="110" t="s">
        <v>255</v>
      </c>
      <c r="C194" s="111">
        <v>0</v>
      </c>
      <c r="D194" s="111">
        <v>625</v>
      </c>
      <c r="E194" s="105"/>
    </row>
    <row r="195" spans="1:5" x14ac:dyDescent="0.2">
      <c r="A195" s="108" t="s">
        <v>70</v>
      </c>
      <c r="B195" s="108" t="s">
        <v>69</v>
      </c>
      <c r="C195" s="109">
        <v>0</v>
      </c>
      <c r="D195" s="109">
        <v>625</v>
      </c>
      <c r="E195" s="105"/>
    </row>
    <row r="196" spans="1:5" x14ac:dyDescent="0.2">
      <c r="A196" s="108" t="s">
        <v>62</v>
      </c>
      <c r="B196" s="108" t="s">
        <v>61</v>
      </c>
      <c r="C196" s="109">
        <v>0</v>
      </c>
      <c r="D196" s="109">
        <v>625</v>
      </c>
      <c r="E196" s="105"/>
    </row>
    <row r="197" spans="1:5" x14ac:dyDescent="0.2">
      <c r="A197" s="110" t="s">
        <v>258</v>
      </c>
      <c r="B197" s="110" t="s">
        <v>259</v>
      </c>
      <c r="C197" s="111">
        <v>300</v>
      </c>
      <c r="D197" s="111">
        <v>0</v>
      </c>
      <c r="E197" s="105"/>
    </row>
    <row r="198" spans="1:5" x14ac:dyDescent="0.2">
      <c r="A198" s="108" t="s">
        <v>146</v>
      </c>
      <c r="B198" s="108" t="s">
        <v>145</v>
      </c>
      <c r="C198" s="109">
        <v>300</v>
      </c>
      <c r="D198" s="109">
        <v>0</v>
      </c>
      <c r="E198" s="105"/>
    </row>
    <row r="199" spans="1:5" x14ac:dyDescent="0.2">
      <c r="A199" s="108" t="s">
        <v>130</v>
      </c>
      <c r="B199" s="108" t="s">
        <v>129</v>
      </c>
      <c r="C199" s="109">
        <v>300</v>
      </c>
      <c r="D199" s="109">
        <v>0</v>
      </c>
      <c r="E199" s="105"/>
    </row>
    <row r="200" spans="1:5" x14ac:dyDescent="0.2">
      <c r="A200" s="110" t="s">
        <v>257</v>
      </c>
      <c r="B200" s="110" t="s">
        <v>192</v>
      </c>
      <c r="C200" s="111">
        <v>1300</v>
      </c>
      <c r="D200" s="111">
        <v>0</v>
      </c>
      <c r="E200" s="105"/>
    </row>
    <row r="201" spans="1:5" x14ac:dyDescent="0.2">
      <c r="A201" s="108" t="s">
        <v>74</v>
      </c>
      <c r="B201" s="108" t="s">
        <v>227</v>
      </c>
      <c r="C201" s="109">
        <v>1300</v>
      </c>
      <c r="D201" s="109">
        <v>0</v>
      </c>
      <c r="E201" s="105"/>
    </row>
    <row r="202" spans="1:5" x14ac:dyDescent="0.2">
      <c r="A202" s="108" t="s">
        <v>72</v>
      </c>
      <c r="B202" s="108" t="s">
        <v>71</v>
      </c>
      <c r="C202" s="109">
        <v>1300</v>
      </c>
      <c r="D202" s="109">
        <v>0</v>
      </c>
      <c r="E202" s="105"/>
    </row>
    <row r="203" spans="1:5" x14ac:dyDescent="0.2">
      <c r="A203" s="112" t="s">
        <v>169</v>
      </c>
      <c r="B203" s="112" t="s">
        <v>168</v>
      </c>
      <c r="C203" s="113">
        <v>13620</v>
      </c>
      <c r="D203" s="113">
        <v>5668.48</v>
      </c>
      <c r="E203" s="102">
        <f t="shared" ref="E203:E216" si="3">D203/C203*100</f>
        <v>41.618795888399404</v>
      </c>
    </row>
    <row r="204" spans="1:5" x14ac:dyDescent="0.2">
      <c r="A204" s="114" t="s">
        <v>238</v>
      </c>
      <c r="B204" s="114" t="s">
        <v>239</v>
      </c>
      <c r="C204" s="115">
        <v>13620</v>
      </c>
      <c r="D204" s="115">
        <v>5668.48</v>
      </c>
      <c r="E204" s="103">
        <f t="shared" si="3"/>
        <v>41.618795888399404</v>
      </c>
    </row>
    <row r="205" spans="1:5" x14ac:dyDescent="0.2">
      <c r="A205" s="110" t="s">
        <v>240</v>
      </c>
      <c r="B205" s="110" t="s">
        <v>191</v>
      </c>
      <c r="C205" s="111">
        <v>10620</v>
      </c>
      <c r="D205" s="111">
        <v>0</v>
      </c>
      <c r="E205" s="105"/>
    </row>
    <row r="206" spans="1:5" x14ac:dyDescent="0.2">
      <c r="A206" s="108" t="s">
        <v>161</v>
      </c>
      <c r="B206" s="108" t="s">
        <v>160</v>
      </c>
      <c r="C206" s="109">
        <v>10620</v>
      </c>
      <c r="D206" s="109">
        <v>0</v>
      </c>
      <c r="E206" s="105"/>
    </row>
    <row r="207" spans="1:5" x14ac:dyDescent="0.2">
      <c r="A207" s="108" t="s">
        <v>157</v>
      </c>
      <c r="B207" s="108" t="s">
        <v>156</v>
      </c>
      <c r="C207" s="109">
        <v>10620</v>
      </c>
      <c r="D207" s="109">
        <v>0</v>
      </c>
      <c r="E207" s="105"/>
    </row>
    <row r="208" spans="1:5" x14ac:dyDescent="0.2">
      <c r="A208" s="108" t="s">
        <v>146</v>
      </c>
      <c r="B208" s="108" t="s">
        <v>145</v>
      </c>
      <c r="C208" s="109">
        <v>0</v>
      </c>
      <c r="D208" s="109">
        <v>0</v>
      </c>
      <c r="E208" s="105"/>
    </row>
    <row r="209" spans="1:5" x14ac:dyDescent="0.2">
      <c r="A209" s="108" t="s">
        <v>132</v>
      </c>
      <c r="B209" s="108" t="s">
        <v>131</v>
      </c>
      <c r="C209" s="109">
        <v>0</v>
      </c>
      <c r="D209" s="109">
        <v>0</v>
      </c>
      <c r="E209" s="105"/>
    </row>
    <row r="210" spans="1:5" x14ac:dyDescent="0.2">
      <c r="A210" s="108" t="s">
        <v>130</v>
      </c>
      <c r="B210" s="108" t="s">
        <v>129</v>
      </c>
      <c r="C210" s="109">
        <v>0</v>
      </c>
      <c r="D210" s="109">
        <v>0</v>
      </c>
      <c r="E210" s="105"/>
    </row>
    <row r="211" spans="1:5" x14ac:dyDescent="0.2">
      <c r="A211" s="108" t="s">
        <v>126</v>
      </c>
      <c r="B211" s="108" t="s">
        <v>125</v>
      </c>
      <c r="C211" s="109">
        <v>0</v>
      </c>
      <c r="D211" s="109">
        <v>0</v>
      </c>
      <c r="E211" s="105"/>
    </row>
    <row r="212" spans="1:5" x14ac:dyDescent="0.2">
      <c r="A212" s="108" t="s">
        <v>124</v>
      </c>
      <c r="B212" s="108" t="s">
        <v>224</v>
      </c>
      <c r="C212" s="109">
        <v>0</v>
      </c>
      <c r="D212" s="109">
        <v>0</v>
      </c>
      <c r="E212" s="105"/>
    </row>
    <row r="213" spans="1:5" x14ac:dyDescent="0.2">
      <c r="A213" s="108" t="s">
        <v>119</v>
      </c>
      <c r="B213" s="108" t="s">
        <v>225</v>
      </c>
      <c r="C213" s="109">
        <v>0</v>
      </c>
      <c r="D213" s="109">
        <v>0</v>
      </c>
      <c r="E213" s="105"/>
    </row>
    <row r="214" spans="1:5" x14ac:dyDescent="0.2">
      <c r="A214" s="110" t="s">
        <v>258</v>
      </c>
      <c r="B214" s="110" t="s">
        <v>259</v>
      </c>
      <c r="C214" s="111">
        <v>3000</v>
      </c>
      <c r="D214" s="111">
        <v>5668.48</v>
      </c>
      <c r="E214" s="118">
        <f t="shared" si="3"/>
        <v>188.94933333333333</v>
      </c>
    </row>
    <row r="215" spans="1:5" x14ac:dyDescent="0.2">
      <c r="A215" s="108" t="s">
        <v>146</v>
      </c>
      <c r="B215" s="108" t="s">
        <v>145</v>
      </c>
      <c r="C215" s="109">
        <v>3000</v>
      </c>
      <c r="D215" s="109">
        <v>5668.48</v>
      </c>
      <c r="E215" s="105">
        <f t="shared" si="3"/>
        <v>188.94933333333333</v>
      </c>
    </row>
    <row r="216" spans="1:5" x14ac:dyDescent="0.2">
      <c r="A216" s="108" t="s">
        <v>130</v>
      </c>
      <c r="B216" s="108" t="s">
        <v>129</v>
      </c>
      <c r="C216" s="109">
        <v>3000</v>
      </c>
      <c r="D216" s="109">
        <v>5668.48</v>
      </c>
      <c r="E216" s="105">
        <f t="shared" si="3"/>
        <v>188.94933333333333</v>
      </c>
    </row>
    <row r="217" spans="1:5" ht="22.5" x14ac:dyDescent="0.2">
      <c r="A217" s="110" t="s">
        <v>256</v>
      </c>
      <c r="B217" s="110" t="s">
        <v>193</v>
      </c>
      <c r="C217" s="111">
        <v>0</v>
      </c>
      <c r="D217" s="111">
        <v>0</v>
      </c>
      <c r="E217" s="105"/>
    </row>
    <row r="218" spans="1:5" x14ac:dyDescent="0.2">
      <c r="A218" s="108" t="s">
        <v>146</v>
      </c>
      <c r="B218" s="108" t="s">
        <v>145</v>
      </c>
      <c r="C218" s="109">
        <v>0</v>
      </c>
      <c r="D218" s="109">
        <v>0</v>
      </c>
      <c r="E218" s="105"/>
    </row>
    <row r="219" spans="1:5" x14ac:dyDescent="0.2">
      <c r="A219" s="108" t="s">
        <v>142</v>
      </c>
      <c r="B219" s="108" t="s">
        <v>141</v>
      </c>
      <c r="C219" s="109">
        <v>0</v>
      </c>
      <c r="D219" s="109">
        <v>0</v>
      </c>
      <c r="E219" s="105"/>
    </row>
    <row r="220" spans="1:5" x14ac:dyDescent="0.2">
      <c r="A220" s="108" t="s">
        <v>118</v>
      </c>
      <c r="B220" s="108" t="s">
        <v>226</v>
      </c>
      <c r="C220" s="109">
        <v>0</v>
      </c>
      <c r="D220" s="109">
        <v>0</v>
      </c>
      <c r="E220" s="105"/>
    </row>
    <row r="221" spans="1:5" x14ac:dyDescent="0.2">
      <c r="A221" s="108" t="s">
        <v>111</v>
      </c>
      <c r="B221" s="108" t="s">
        <v>110</v>
      </c>
      <c r="C221" s="109">
        <v>0</v>
      </c>
      <c r="D221" s="109">
        <v>0</v>
      </c>
      <c r="E221" s="105"/>
    </row>
    <row r="222" spans="1:5" x14ac:dyDescent="0.2">
      <c r="A222" s="108" t="s">
        <v>107</v>
      </c>
      <c r="B222" s="108" t="s">
        <v>106</v>
      </c>
      <c r="C222" s="109">
        <v>0</v>
      </c>
      <c r="D222" s="109">
        <v>0</v>
      </c>
      <c r="E222" s="105"/>
    </row>
    <row r="223" spans="1:5" x14ac:dyDescent="0.2">
      <c r="A223" s="108" t="s">
        <v>102</v>
      </c>
      <c r="B223" s="108" t="s">
        <v>101</v>
      </c>
      <c r="C223" s="109">
        <v>0</v>
      </c>
      <c r="D223" s="109">
        <v>0</v>
      </c>
      <c r="E223" s="105"/>
    </row>
    <row r="224" spans="1:5" x14ac:dyDescent="0.2">
      <c r="A224" s="108" t="s">
        <v>92</v>
      </c>
      <c r="B224" s="108" t="s">
        <v>91</v>
      </c>
      <c r="C224" s="109">
        <v>0</v>
      </c>
      <c r="D224" s="109">
        <v>0</v>
      </c>
      <c r="E224" s="105"/>
    </row>
    <row r="225" spans="1:5" x14ac:dyDescent="0.2">
      <c r="A225" s="116" t="s">
        <v>167</v>
      </c>
      <c r="B225" s="116" t="s">
        <v>165</v>
      </c>
      <c r="C225" s="117">
        <v>4910</v>
      </c>
      <c r="D225" s="117">
        <v>0</v>
      </c>
      <c r="E225" s="105"/>
    </row>
    <row r="226" spans="1:5" x14ac:dyDescent="0.2">
      <c r="A226" s="112" t="s">
        <v>166</v>
      </c>
      <c r="B226" s="112" t="s">
        <v>165</v>
      </c>
      <c r="C226" s="113">
        <v>4910</v>
      </c>
      <c r="D226" s="113">
        <v>0</v>
      </c>
      <c r="E226" s="105"/>
    </row>
    <row r="227" spans="1:5" x14ac:dyDescent="0.2">
      <c r="A227" s="114" t="s">
        <v>238</v>
      </c>
      <c r="B227" s="114" t="s">
        <v>239</v>
      </c>
      <c r="C227" s="115">
        <v>4910</v>
      </c>
      <c r="D227" s="115">
        <v>0</v>
      </c>
      <c r="E227" s="105"/>
    </row>
    <row r="228" spans="1:5" x14ac:dyDescent="0.2">
      <c r="A228" s="110" t="s">
        <v>240</v>
      </c>
      <c r="B228" s="110" t="s">
        <v>191</v>
      </c>
      <c r="C228" s="111">
        <v>4910</v>
      </c>
      <c r="D228" s="111">
        <v>0</v>
      </c>
      <c r="E228" s="105"/>
    </row>
    <row r="229" spans="1:5" x14ac:dyDescent="0.2">
      <c r="A229" s="108" t="s">
        <v>146</v>
      </c>
      <c r="B229" s="108" t="s">
        <v>145</v>
      </c>
      <c r="C229" s="109">
        <v>4910</v>
      </c>
      <c r="D229" s="109">
        <v>0</v>
      </c>
      <c r="E229" s="105"/>
    </row>
    <row r="230" spans="1:5" x14ac:dyDescent="0.2">
      <c r="A230" s="108" t="s">
        <v>142</v>
      </c>
      <c r="B230" s="108" t="s">
        <v>141</v>
      </c>
      <c r="C230" s="109">
        <v>4910</v>
      </c>
      <c r="D230" s="109">
        <v>0</v>
      </c>
      <c r="E230" s="105"/>
    </row>
  </sheetData>
  <mergeCells count="6">
    <mergeCell ref="A5:B5"/>
    <mergeCell ref="A6:B6"/>
    <mergeCell ref="A4:C4"/>
    <mergeCell ref="A1:C1"/>
    <mergeCell ref="A2:C2"/>
    <mergeCell ref="A3:C3"/>
  </mergeCells>
  <pageMargins left="0.7" right="0.7" top="0.75" bottom="0.75" header="0.3" footer="0.3"/>
  <ignoredErrors>
    <ignoredError sqref="E7:E228" unlockedFormula="1"/>
    <ignoredError sqref="A15:A224 A229:A23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0B681-9EB3-4B46-A59C-D5A8CCF3FEBA}">
  <dimension ref="A1:I16"/>
  <sheetViews>
    <sheetView workbookViewId="0">
      <pane ySplit="1" topLeftCell="A2" activePane="bottomLeft" state="frozenSplit"/>
      <selection pane="bottomLeft" activeCell="J14" sqref="J14"/>
    </sheetView>
  </sheetViews>
  <sheetFormatPr defaultRowHeight="12.75" x14ac:dyDescent="0.2"/>
  <cols>
    <col min="1" max="1" width="2.5703125" bestFit="1" customWidth="1"/>
    <col min="2" max="2" width="16" customWidth="1"/>
    <col min="3" max="3" width="14.7109375" customWidth="1"/>
    <col min="4" max="4" width="13.140625" customWidth="1"/>
    <col min="5" max="5" width="14" customWidth="1"/>
    <col min="6" max="6" width="12.140625" bestFit="1" customWidth="1"/>
    <col min="7" max="7" width="11.28515625" customWidth="1"/>
    <col min="8" max="8" width="12.5703125" customWidth="1"/>
  </cols>
  <sheetData>
    <row r="1" spans="1:9" x14ac:dyDescent="0.2">
      <c r="A1" s="121" t="s">
        <v>213</v>
      </c>
      <c r="B1" s="122"/>
      <c r="C1" s="122"/>
    </row>
    <row r="2" spans="1:9" x14ac:dyDescent="0.2">
      <c r="A2" s="121" t="s">
        <v>214</v>
      </c>
      <c r="B2" s="122"/>
      <c r="C2" s="122"/>
    </row>
    <row r="3" spans="1:9" ht="14.1" customHeight="1" x14ac:dyDescent="0.2">
      <c r="A3" s="121" t="s">
        <v>215</v>
      </c>
      <c r="B3" s="122"/>
      <c r="C3" s="122"/>
    </row>
    <row r="4" spans="1:9" ht="18" customHeight="1" x14ac:dyDescent="0.2">
      <c r="A4" s="77"/>
      <c r="B4" s="78"/>
      <c r="C4" s="123" t="s">
        <v>198</v>
      </c>
      <c r="D4" s="124"/>
      <c r="E4" s="124"/>
      <c r="F4" s="78"/>
      <c r="G4" s="78"/>
      <c r="H4" s="79"/>
    </row>
    <row r="5" spans="1:9" ht="39.75" customHeight="1" x14ac:dyDescent="0.2">
      <c r="A5" s="119"/>
      <c r="B5" s="120"/>
      <c r="C5" s="120"/>
      <c r="D5" s="6" t="s">
        <v>208</v>
      </c>
      <c r="E5" s="6" t="s">
        <v>216</v>
      </c>
      <c r="F5" s="6" t="s">
        <v>217</v>
      </c>
      <c r="G5" s="42" t="s">
        <v>218</v>
      </c>
      <c r="H5" s="43" t="s">
        <v>219</v>
      </c>
    </row>
    <row r="6" spans="1:9" x14ac:dyDescent="0.2">
      <c r="A6" s="125" t="s">
        <v>1</v>
      </c>
      <c r="B6" s="126"/>
      <c r="C6" s="127"/>
      <c r="D6" s="6" t="s">
        <v>2</v>
      </c>
      <c r="E6" s="6" t="s">
        <v>3</v>
      </c>
      <c r="F6" s="6" t="s">
        <v>4</v>
      </c>
      <c r="G6" s="41" t="s">
        <v>5</v>
      </c>
      <c r="H6" s="41" t="s">
        <v>6</v>
      </c>
    </row>
    <row r="7" spans="1:9" x14ac:dyDescent="0.2">
      <c r="A7" s="1"/>
      <c r="B7" s="130" t="s">
        <v>7</v>
      </c>
      <c r="C7" s="129"/>
      <c r="D7" s="3">
        <v>1200568.19</v>
      </c>
      <c r="E7" s="3">
        <v>2807430</v>
      </c>
      <c r="F7" s="3">
        <v>1455338.89</v>
      </c>
      <c r="G7" s="7">
        <f>F7/D7*100</f>
        <v>121.22084377398006</v>
      </c>
      <c r="H7" s="7">
        <f t="shared" ref="H7:H11" si="0">F7/E7*100</f>
        <v>51.838830888036384</v>
      </c>
      <c r="I7" t="s">
        <v>260</v>
      </c>
    </row>
    <row r="8" spans="1:9" x14ac:dyDescent="0.2">
      <c r="A8" s="2" t="s">
        <v>8</v>
      </c>
      <c r="B8" s="128" t="s">
        <v>9</v>
      </c>
      <c r="C8" s="129"/>
      <c r="D8" s="5">
        <v>1200568.19</v>
      </c>
      <c r="E8" s="4">
        <v>2807430</v>
      </c>
      <c r="F8" s="5">
        <v>1455338.89</v>
      </c>
      <c r="G8" s="8">
        <f t="shared" ref="G8:G11" si="1">F8/D8*100</f>
        <v>121.22084377398006</v>
      </c>
      <c r="H8" s="8">
        <f t="shared" si="0"/>
        <v>51.838830888036384</v>
      </c>
    </row>
    <row r="9" spans="1:9" x14ac:dyDescent="0.2">
      <c r="A9" s="1"/>
      <c r="B9" s="130" t="s">
        <v>10</v>
      </c>
      <c r="C9" s="129"/>
      <c r="D9" s="3">
        <v>1210785.72</v>
      </c>
      <c r="E9" s="3">
        <v>2807430</v>
      </c>
      <c r="F9" s="3">
        <v>1562428.81</v>
      </c>
      <c r="G9" s="7">
        <f t="shared" si="1"/>
        <v>129.04255345859218</v>
      </c>
      <c r="H9" s="7">
        <f t="shared" si="0"/>
        <v>55.653348792311832</v>
      </c>
      <c r="I9" s="147" t="s">
        <v>263</v>
      </c>
    </row>
    <row r="10" spans="1:9" x14ac:dyDescent="0.2">
      <c r="A10" s="2" t="s">
        <v>11</v>
      </c>
      <c r="B10" s="128" t="s">
        <v>12</v>
      </c>
      <c r="C10" s="129"/>
      <c r="D10" s="5">
        <v>1206515.04</v>
      </c>
      <c r="E10" s="5">
        <v>2750030</v>
      </c>
      <c r="F10" s="5">
        <v>1558144.89</v>
      </c>
      <c r="G10" s="8">
        <f t="shared" si="1"/>
        <v>129.14425749719621</v>
      </c>
      <c r="H10" s="8">
        <f t="shared" si="0"/>
        <v>56.659196081497285</v>
      </c>
      <c r="I10" s="147" t="s">
        <v>264</v>
      </c>
    </row>
    <row r="11" spans="1:9" x14ac:dyDescent="0.2">
      <c r="A11" s="2" t="s">
        <v>13</v>
      </c>
      <c r="B11" s="128" t="s">
        <v>14</v>
      </c>
      <c r="C11" s="129"/>
      <c r="D11" s="5">
        <v>4270.68</v>
      </c>
      <c r="E11" s="5">
        <v>57400</v>
      </c>
      <c r="F11" s="5">
        <v>4283.92</v>
      </c>
      <c r="G11" s="8">
        <f t="shared" si="1"/>
        <v>100.31002088660352</v>
      </c>
      <c r="H11" s="8">
        <f t="shared" si="0"/>
        <v>7.463275261324041</v>
      </c>
    </row>
    <row r="13" spans="1:9" x14ac:dyDescent="0.2">
      <c r="B13" s="147" t="s">
        <v>261</v>
      </c>
    </row>
    <row r="14" spans="1:9" x14ac:dyDescent="0.2">
      <c r="B14" s="147" t="s">
        <v>262</v>
      </c>
    </row>
    <row r="16" spans="1:9" x14ac:dyDescent="0.2">
      <c r="D16" s="9"/>
    </row>
  </sheetData>
  <mergeCells count="11">
    <mergeCell ref="B7:C7"/>
    <mergeCell ref="B8:C8"/>
    <mergeCell ref="B9:C9"/>
    <mergeCell ref="B10:C10"/>
    <mergeCell ref="B11:C11"/>
    <mergeCell ref="A1:C1"/>
    <mergeCell ref="A2:C2"/>
    <mergeCell ref="A3:C3"/>
    <mergeCell ref="C4:E4"/>
    <mergeCell ref="A5:C5"/>
    <mergeCell ref="A6:C6"/>
  </mergeCells>
  <pageMargins left="0" right="0" top="0" bottom="0.39375000000000004" header="0" footer="0"/>
  <pageSetup paperSize="9" orientation="portrait" r:id="rId1"/>
  <headerFooter alignWithMargins="0">
    <oddFooter xml:space="preserve">&amp;L&amp;"Arial"&amp;8 Lista: LCW148RBPR &amp;C&amp;"Arial"&amp;8 Stranica 
&amp;B&amp;P&amp;B &amp;R&amp;"Arial"&amp;8 * OBRADA LC * </oddFooter>
  </headerFooter>
  <ignoredErrors>
    <ignoredError sqref="A8:A11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4A1BC-C60A-4605-B141-F091AE9DF70C}">
  <dimension ref="A1:F230"/>
  <sheetViews>
    <sheetView workbookViewId="0">
      <selection activeCell="I125" sqref="I125"/>
    </sheetView>
  </sheetViews>
  <sheetFormatPr defaultRowHeight="12.75" x14ac:dyDescent="0.2"/>
  <cols>
    <col min="1" max="1" width="16.140625" customWidth="1"/>
    <col min="2" max="2" width="54" bestFit="1" customWidth="1"/>
    <col min="3" max="3" width="15.140625" customWidth="1"/>
    <col min="4" max="4" width="12.140625" bestFit="1" customWidth="1"/>
    <col min="5" max="5" width="12.140625" customWidth="1"/>
  </cols>
  <sheetData>
    <row r="1" spans="1:6" x14ac:dyDescent="0.2">
      <c r="A1" s="121" t="s">
        <v>213</v>
      </c>
      <c r="B1" s="122"/>
      <c r="C1" s="122"/>
      <c r="D1" s="9"/>
    </row>
    <row r="2" spans="1:6" x14ac:dyDescent="0.2">
      <c r="A2" s="121" t="s">
        <v>214</v>
      </c>
      <c r="B2" s="122"/>
      <c r="C2" s="122"/>
      <c r="D2" s="9"/>
    </row>
    <row r="3" spans="1:6" x14ac:dyDescent="0.2">
      <c r="A3" s="121" t="s">
        <v>215</v>
      </c>
      <c r="B3" s="122"/>
      <c r="C3" s="122"/>
      <c r="D3" s="9"/>
    </row>
    <row r="4" spans="1:6" ht="15.75" customHeight="1" x14ac:dyDescent="0.2">
      <c r="A4" s="135" t="s">
        <v>197</v>
      </c>
      <c r="B4" s="136"/>
      <c r="C4" s="136"/>
      <c r="D4" s="106"/>
      <c r="E4" s="79"/>
    </row>
    <row r="5" spans="1:6" ht="37.5" customHeight="1" x14ac:dyDescent="0.2">
      <c r="A5" s="144" t="s">
        <v>0</v>
      </c>
      <c r="B5" s="145"/>
      <c r="C5" s="75" t="s">
        <v>216</v>
      </c>
      <c r="D5" s="74" t="s">
        <v>234</v>
      </c>
      <c r="E5" s="76" t="s">
        <v>219</v>
      </c>
    </row>
    <row r="6" spans="1:6" x14ac:dyDescent="0.2">
      <c r="A6" s="146" t="s">
        <v>1</v>
      </c>
      <c r="B6" s="146"/>
      <c r="C6" s="65" t="s">
        <v>3</v>
      </c>
      <c r="D6" s="65" t="s">
        <v>4</v>
      </c>
      <c r="E6" s="53" t="s">
        <v>5</v>
      </c>
    </row>
    <row r="7" spans="1:6" x14ac:dyDescent="0.2">
      <c r="A7" s="66"/>
      <c r="B7" s="66" t="s">
        <v>10</v>
      </c>
      <c r="C7" s="82">
        <v>2807430</v>
      </c>
      <c r="D7" s="83">
        <v>1562428.81</v>
      </c>
      <c r="E7" s="107">
        <f>D7/C7*100</f>
        <v>55.653348792311832</v>
      </c>
      <c r="F7" s="147" t="s">
        <v>266</v>
      </c>
    </row>
    <row r="8" spans="1:6" x14ac:dyDescent="0.2">
      <c r="A8" s="67" t="s">
        <v>196</v>
      </c>
      <c r="B8" s="67" t="s">
        <v>195</v>
      </c>
      <c r="C8" s="84">
        <v>2807430</v>
      </c>
      <c r="D8" s="85">
        <v>1562428.81</v>
      </c>
      <c r="E8" s="98">
        <f t="shared" ref="E8:E68" si="0">D8/C8*100</f>
        <v>55.653348792311832</v>
      </c>
      <c r="F8" s="147" t="s">
        <v>267</v>
      </c>
    </row>
    <row r="9" spans="1:6" x14ac:dyDescent="0.2">
      <c r="A9" s="68" t="s">
        <v>235</v>
      </c>
      <c r="B9" s="68" t="s">
        <v>236</v>
      </c>
      <c r="C9" s="86">
        <v>2807430</v>
      </c>
      <c r="D9" s="87">
        <v>1562428.81</v>
      </c>
      <c r="E9" s="99">
        <f t="shared" si="0"/>
        <v>55.653348792311832</v>
      </c>
    </row>
    <row r="10" spans="1:6" ht="22.5" x14ac:dyDescent="0.2">
      <c r="A10" s="69" t="s">
        <v>237</v>
      </c>
      <c r="B10" s="69" t="s">
        <v>213</v>
      </c>
      <c r="C10" s="88">
        <v>2807430</v>
      </c>
      <c r="D10" s="89">
        <v>1562428.81</v>
      </c>
      <c r="E10" s="100">
        <f t="shared" si="0"/>
        <v>55.653348792311832</v>
      </c>
    </row>
    <row r="11" spans="1:6" x14ac:dyDescent="0.2">
      <c r="A11" s="70" t="s">
        <v>181</v>
      </c>
      <c r="B11" s="70" t="s">
        <v>187</v>
      </c>
      <c r="C11" s="90">
        <v>613700</v>
      </c>
      <c r="D11" s="91">
        <v>337258.54</v>
      </c>
      <c r="E11" s="101">
        <f t="shared" si="0"/>
        <v>54.954951930910866</v>
      </c>
    </row>
    <row r="12" spans="1:6" x14ac:dyDescent="0.2">
      <c r="A12" s="71" t="s">
        <v>188</v>
      </c>
      <c r="B12" s="71" t="s">
        <v>187</v>
      </c>
      <c r="C12" s="92">
        <v>507700</v>
      </c>
      <c r="D12" s="93">
        <v>211137.05</v>
      </c>
      <c r="E12" s="102">
        <f t="shared" si="0"/>
        <v>41.586970651959817</v>
      </c>
    </row>
    <row r="13" spans="1:6" x14ac:dyDescent="0.2">
      <c r="A13" s="72" t="s">
        <v>238</v>
      </c>
      <c r="B13" s="72" t="s">
        <v>239</v>
      </c>
      <c r="C13" s="94">
        <v>507700</v>
      </c>
      <c r="D13" s="95">
        <v>211137.05</v>
      </c>
      <c r="E13" s="103">
        <f t="shared" si="0"/>
        <v>41.586970651959817</v>
      </c>
    </row>
    <row r="14" spans="1:6" x14ac:dyDescent="0.2">
      <c r="A14" s="73" t="s">
        <v>240</v>
      </c>
      <c r="B14" s="73" t="s">
        <v>191</v>
      </c>
      <c r="C14" s="96">
        <v>38000</v>
      </c>
      <c r="D14" s="97">
        <v>1703.99</v>
      </c>
      <c r="E14" s="104">
        <f t="shared" si="0"/>
        <v>4.4841842105263163</v>
      </c>
    </row>
    <row r="15" spans="1:6" x14ac:dyDescent="0.2">
      <c r="A15" s="108" t="s">
        <v>146</v>
      </c>
      <c r="B15" s="108" t="s">
        <v>145</v>
      </c>
      <c r="C15" s="109">
        <v>38000</v>
      </c>
      <c r="D15" s="109">
        <v>1703.99</v>
      </c>
      <c r="E15" s="105">
        <f t="shared" si="0"/>
        <v>4.4841842105263163</v>
      </c>
    </row>
    <row r="16" spans="1:6" x14ac:dyDescent="0.2">
      <c r="A16" s="108" t="s">
        <v>136</v>
      </c>
      <c r="B16" s="108" t="s">
        <v>135</v>
      </c>
      <c r="C16" s="109">
        <v>0</v>
      </c>
      <c r="D16" s="109">
        <v>257.5</v>
      </c>
      <c r="E16" s="105"/>
    </row>
    <row r="17" spans="1:5" x14ac:dyDescent="0.2">
      <c r="A17" s="108" t="s">
        <v>132</v>
      </c>
      <c r="B17" s="108" t="s">
        <v>131</v>
      </c>
      <c r="C17" s="109">
        <v>0</v>
      </c>
      <c r="D17" s="109">
        <v>0</v>
      </c>
      <c r="E17" s="105"/>
    </row>
    <row r="18" spans="1:5" x14ac:dyDescent="0.2">
      <c r="A18" s="108" t="s">
        <v>128</v>
      </c>
      <c r="B18" s="108" t="s">
        <v>127</v>
      </c>
      <c r="C18" s="109">
        <v>29700</v>
      </c>
      <c r="D18" s="109">
        <v>0</v>
      </c>
      <c r="E18" s="105"/>
    </row>
    <row r="19" spans="1:5" x14ac:dyDescent="0.2">
      <c r="A19" s="108" t="s">
        <v>124</v>
      </c>
      <c r="B19" s="108" t="s">
        <v>224</v>
      </c>
      <c r="C19" s="109">
        <v>0</v>
      </c>
      <c r="D19" s="109">
        <v>0</v>
      </c>
      <c r="E19" s="105"/>
    </row>
    <row r="20" spans="1:5" x14ac:dyDescent="0.2">
      <c r="A20" s="108" t="s">
        <v>115</v>
      </c>
      <c r="B20" s="108" t="s">
        <v>114</v>
      </c>
      <c r="C20" s="109">
        <v>900</v>
      </c>
      <c r="D20" s="109">
        <v>0</v>
      </c>
      <c r="E20" s="105"/>
    </row>
    <row r="21" spans="1:5" x14ac:dyDescent="0.2">
      <c r="A21" s="108" t="s">
        <v>113</v>
      </c>
      <c r="B21" s="108" t="s">
        <v>112</v>
      </c>
      <c r="C21" s="109">
        <v>3900</v>
      </c>
      <c r="D21" s="109">
        <v>0</v>
      </c>
      <c r="E21" s="105"/>
    </row>
    <row r="22" spans="1:5" x14ac:dyDescent="0.2">
      <c r="A22" s="108" t="s">
        <v>107</v>
      </c>
      <c r="B22" s="108" t="s">
        <v>106</v>
      </c>
      <c r="C22" s="109">
        <v>0</v>
      </c>
      <c r="D22" s="109">
        <v>0</v>
      </c>
      <c r="E22" s="105"/>
    </row>
    <row r="23" spans="1:5" x14ac:dyDescent="0.2">
      <c r="A23" s="108" t="s">
        <v>104</v>
      </c>
      <c r="B23" s="108" t="s">
        <v>103</v>
      </c>
      <c r="C23" s="109">
        <v>3500</v>
      </c>
      <c r="D23" s="109">
        <v>1446.49</v>
      </c>
      <c r="E23" s="105">
        <f t="shared" si="0"/>
        <v>41.328285714285713</v>
      </c>
    </row>
    <row r="24" spans="1:5" x14ac:dyDescent="0.2">
      <c r="A24" s="110" t="s">
        <v>241</v>
      </c>
      <c r="B24" s="110" t="s">
        <v>242</v>
      </c>
      <c r="C24" s="111">
        <v>217000</v>
      </c>
      <c r="D24" s="111">
        <v>112683.03</v>
      </c>
      <c r="E24" s="118">
        <f t="shared" si="0"/>
        <v>51.92766359447004</v>
      </c>
    </row>
    <row r="25" spans="1:5" x14ac:dyDescent="0.2">
      <c r="A25" s="108" t="s">
        <v>161</v>
      </c>
      <c r="B25" s="108" t="s">
        <v>160</v>
      </c>
      <c r="C25" s="109">
        <v>212300</v>
      </c>
      <c r="D25" s="109">
        <v>110715.69</v>
      </c>
      <c r="E25" s="105">
        <f t="shared" si="0"/>
        <v>52.150584079133303</v>
      </c>
    </row>
    <row r="26" spans="1:5" ht="12.75" customHeight="1" x14ac:dyDescent="0.2">
      <c r="A26" s="108" t="s">
        <v>157</v>
      </c>
      <c r="B26" s="108" t="s">
        <v>156</v>
      </c>
      <c r="C26" s="109">
        <v>176100</v>
      </c>
      <c r="D26" s="109">
        <v>91425.38</v>
      </c>
      <c r="E26" s="105">
        <f t="shared" si="0"/>
        <v>51.91674048835889</v>
      </c>
    </row>
    <row r="27" spans="1:5" x14ac:dyDescent="0.2">
      <c r="A27" s="108" t="s">
        <v>155</v>
      </c>
      <c r="B27" s="108" t="s">
        <v>154</v>
      </c>
      <c r="C27" s="109">
        <v>0</v>
      </c>
      <c r="D27" s="109">
        <v>541.64</v>
      </c>
      <c r="E27" s="105"/>
    </row>
    <row r="28" spans="1:5" x14ac:dyDescent="0.2">
      <c r="A28" s="108" t="s">
        <v>152</v>
      </c>
      <c r="B28" s="108" t="s">
        <v>151</v>
      </c>
      <c r="C28" s="109">
        <v>7100</v>
      </c>
      <c r="D28" s="109">
        <v>3641.44</v>
      </c>
      <c r="E28" s="105">
        <f t="shared" si="0"/>
        <v>51.287887323943657</v>
      </c>
    </row>
    <row r="29" spans="1:5" x14ac:dyDescent="0.2">
      <c r="A29" s="108" t="s">
        <v>148</v>
      </c>
      <c r="B29" s="108" t="s">
        <v>147</v>
      </c>
      <c r="C29" s="109">
        <v>29100</v>
      </c>
      <c r="D29" s="109">
        <v>15107.23</v>
      </c>
      <c r="E29" s="105">
        <f t="shared" si="0"/>
        <v>51.914879725085903</v>
      </c>
    </row>
    <row r="30" spans="1:5" x14ac:dyDescent="0.2">
      <c r="A30" s="108" t="s">
        <v>146</v>
      </c>
      <c r="B30" s="108" t="s">
        <v>145</v>
      </c>
      <c r="C30" s="109">
        <v>4700</v>
      </c>
      <c r="D30" s="109">
        <v>1967.34</v>
      </c>
      <c r="E30" s="105">
        <f t="shared" si="0"/>
        <v>41.858297872340422</v>
      </c>
    </row>
    <row r="31" spans="1:5" x14ac:dyDescent="0.2">
      <c r="A31" s="108" t="s">
        <v>140</v>
      </c>
      <c r="B31" s="108" t="s">
        <v>139</v>
      </c>
      <c r="C31" s="109">
        <v>4700</v>
      </c>
      <c r="D31" s="109">
        <v>1967.34</v>
      </c>
      <c r="E31" s="105">
        <f t="shared" si="0"/>
        <v>41.858297872340422</v>
      </c>
    </row>
    <row r="32" spans="1:5" x14ac:dyDescent="0.2">
      <c r="A32" s="110" t="s">
        <v>243</v>
      </c>
      <c r="B32" s="110" t="s">
        <v>244</v>
      </c>
      <c r="C32" s="111">
        <v>53800</v>
      </c>
      <c r="D32" s="111">
        <v>0</v>
      </c>
      <c r="E32" s="118"/>
    </row>
    <row r="33" spans="1:5" x14ac:dyDescent="0.2">
      <c r="A33" s="108" t="s">
        <v>80</v>
      </c>
      <c r="B33" s="108" t="s">
        <v>79</v>
      </c>
      <c r="C33" s="109">
        <v>53800</v>
      </c>
      <c r="D33" s="109">
        <v>0</v>
      </c>
      <c r="E33" s="105"/>
    </row>
    <row r="34" spans="1:5" x14ac:dyDescent="0.2">
      <c r="A34" s="108" t="s">
        <v>76</v>
      </c>
      <c r="B34" s="108" t="s">
        <v>75</v>
      </c>
      <c r="C34" s="109">
        <v>53800</v>
      </c>
      <c r="D34" s="109">
        <v>0</v>
      </c>
      <c r="E34" s="105"/>
    </row>
    <row r="35" spans="1:5" x14ac:dyDescent="0.2">
      <c r="A35" s="110" t="s">
        <v>245</v>
      </c>
      <c r="B35" s="110" t="s">
        <v>246</v>
      </c>
      <c r="C35" s="111">
        <v>29300</v>
      </c>
      <c r="D35" s="111">
        <v>14642.77</v>
      </c>
      <c r="E35" s="118">
        <f t="shared" si="0"/>
        <v>49.975324232081917</v>
      </c>
    </row>
    <row r="36" spans="1:5" x14ac:dyDescent="0.2">
      <c r="A36" s="108" t="s">
        <v>146</v>
      </c>
      <c r="B36" s="108" t="s">
        <v>145</v>
      </c>
      <c r="C36" s="109">
        <v>26700</v>
      </c>
      <c r="D36" s="109">
        <v>12456.52</v>
      </c>
      <c r="E36" s="105">
        <f t="shared" si="0"/>
        <v>46.653632958801502</v>
      </c>
    </row>
    <row r="37" spans="1:5" x14ac:dyDescent="0.2">
      <c r="A37" s="108" t="s">
        <v>130</v>
      </c>
      <c r="B37" s="108" t="s">
        <v>129</v>
      </c>
      <c r="C37" s="109">
        <v>26200</v>
      </c>
      <c r="D37" s="109">
        <v>12456.52</v>
      </c>
      <c r="E37" s="105">
        <f t="shared" si="0"/>
        <v>47.543969465648857</v>
      </c>
    </row>
    <row r="38" spans="1:5" x14ac:dyDescent="0.2">
      <c r="A38" s="108" t="s">
        <v>124</v>
      </c>
      <c r="B38" s="108" t="s">
        <v>224</v>
      </c>
      <c r="C38" s="109">
        <v>500</v>
      </c>
      <c r="D38" s="109">
        <v>0</v>
      </c>
      <c r="E38" s="105"/>
    </row>
    <row r="39" spans="1:5" x14ac:dyDescent="0.2">
      <c r="A39" s="108" t="s">
        <v>70</v>
      </c>
      <c r="B39" s="108" t="s">
        <v>69</v>
      </c>
      <c r="C39" s="109">
        <v>2600</v>
      </c>
      <c r="D39" s="109">
        <v>2186.25</v>
      </c>
      <c r="E39" s="105">
        <f t="shared" si="0"/>
        <v>84.086538461538467</v>
      </c>
    </row>
    <row r="40" spans="1:5" x14ac:dyDescent="0.2">
      <c r="A40" s="108" t="s">
        <v>62</v>
      </c>
      <c r="B40" s="108" t="s">
        <v>61</v>
      </c>
      <c r="C40" s="109">
        <v>0</v>
      </c>
      <c r="D40" s="109">
        <v>0</v>
      </c>
      <c r="E40" s="105"/>
    </row>
    <row r="41" spans="1:5" x14ac:dyDescent="0.2">
      <c r="A41" s="108" t="s">
        <v>56</v>
      </c>
      <c r="B41" s="108" t="s">
        <v>55</v>
      </c>
      <c r="C41" s="109">
        <v>2600</v>
      </c>
      <c r="D41" s="109">
        <v>2186.25</v>
      </c>
      <c r="E41" s="105">
        <f t="shared" si="0"/>
        <v>84.086538461538467</v>
      </c>
    </row>
    <row r="42" spans="1:5" x14ac:dyDescent="0.2">
      <c r="A42" s="110" t="s">
        <v>247</v>
      </c>
      <c r="B42" s="110" t="s">
        <v>194</v>
      </c>
      <c r="C42" s="111">
        <v>8600</v>
      </c>
      <c r="D42" s="111">
        <v>0</v>
      </c>
      <c r="E42" s="105"/>
    </row>
    <row r="43" spans="1:5" x14ac:dyDescent="0.2">
      <c r="A43" s="108" t="s">
        <v>146</v>
      </c>
      <c r="B43" s="108" t="s">
        <v>145</v>
      </c>
      <c r="C43" s="109">
        <v>8600</v>
      </c>
      <c r="D43" s="109">
        <v>0</v>
      </c>
      <c r="E43" s="105"/>
    </row>
    <row r="44" spans="1:5" x14ac:dyDescent="0.2">
      <c r="A44" s="108" t="s">
        <v>119</v>
      </c>
      <c r="B44" s="108" t="s">
        <v>225</v>
      </c>
      <c r="C44" s="109">
        <v>5700</v>
      </c>
      <c r="D44" s="109">
        <v>0</v>
      </c>
      <c r="E44" s="105"/>
    </row>
    <row r="45" spans="1:5" x14ac:dyDescent="0.2">
      <c r="A45" s="108" t="s">
        <v>92</v>
      </c>
      <c r="B45" s="108" t="s">
        <v>91</v>
      </c>
      <c r="C45" s="109">
        <v>2900</v>
      </c>
      <c r="D45" s="109">
        <v>0</v>
      </c>
      <c r="E45" s="105"/>
    </row>
    <row r="46" spans="1:5" x14ac:dyDescent="0.2">
      <c r="A46" s="110" t="s">
        <v>248</v>
      </c>
      <c r="B46" s="110" t="s">
        <v>249</v>
      </c>
      <c r="C46" s="111">
        <v>11700</v>
      </c>
      <c r="D46" s="111">
        <v>0</v>
      </c>
      <c r="E46" s="105"/>
    </row>
    <row r="47" spans="1:5" x14ac:dyDescent="0.2">
      <c r="A47" s="108" t="s">
        <v>146</v>
      </c>
      <c r="B47" s="108" t="s">
        <v>145</v>
      </c>
      <c r="C47" s="109">
        <v>11700</v>
      </c>
      <c r="D47" s="109">
        <v>0</v>
      </c>
      <c r="E47" s="105"/>
    </row>
    <row r="48" spans="1:5" x14ac:dyDescent="0.2">
      <c r="A48" s="108" t="s">
        <v>92</v>
      </c>
      <c r="B48" s="108" t="s">
        <v>91</v>
      </c>
      <c r="C48" s="109">
        <v>11700</v>
      </c>
      <c r="D48" s="109">
        <v>0</v>
      </c>
      <c r="E48" s="105"/>
    </row>
    <row r="49" spans="1:5" x14ac:dyDescent="0.2">
      <c r="A49" s="110" t="s">
        <v>250</v>
      </c>
      <c r="B49" s="110" t="s">
        <v>251</v>
      </c>
      <c r="C49" s="111">
        <v>0</v>
      </c>
      <c r="D49" s="111">
        <v>0</v>
      </c>
      <c r="E49" s="105"/>
    </row>
    <row r="50" spans="1:5" x14ac:dyDescent="0.2">
      <c r="A50" s="108" t="s">
        <v>161</v>
      </c>
      <c r="B50" s="108" t="s">
        <v>160</v>
      </c>
      <c r="C50" s="109">
        <v>0</v>
      </c>
      <c r="D50" s="109">
        <v>0</v>
      </c>
      <c r="E50" s="105"/>
    </row>
    <row r="51" spans="1:5" x14ac:dyDescent="0.2">
      <c r="A51" s="108" t="s">
        <v>157</v>
      </c>
      <c r="B51" s="108" t="s">
        <v>156</v>
      </c>
      <c r="C51" s="109">
        <v>0</v>
      </c>
      <c r="D51" s="109">
        <v>0</v>
      </c>
      <c r="E51" s="105"/>
    </row>
    <row r="52" spans="1:5" x14ac:dyDescent="0.2">
      <c r="A52" s="108" t="s">
        <v>148</v>
      </c>
      <c r="B52" s="108" t="s">
        <v>147</v>
      </c>
      <c r="C52" s="109">
        <v>0</v>
      </c>
      <c r="D52" s="109">
        <v>0</v>
      </c>
      <c r="E52" s="105"/>
    </row>
    <row r="53" spans="1:5" x14ac:dyDescent="0.2">
      <c r="A53" s="108" t="s">
        <v>146</v>
      </c>
      <c r="B53" s="108" t="s">
        <v>145</v>
      </c>
      <c r="C53" s="109">
        <v>0</v>
      </c>
      <c r="D53" s="109">
        <v>0</v>
      </c>
      <c r="E53" s="105"/>
    </row>
    <row r="54" spans="1:5" x14ac:dyDescent="0.2">
      <c r="A54" s="108" t="s">
        <v>111</v>
      </c>
      <c r="B54" s="108" t="s">
        <v>110</v>
      </c>
      <c r="C54" s="109">
        <v>0</v>
      </c>
      <c r="D54" s="109">
        <v>0</v>
      </c>
      <c r="E54" s="105"/>
    </row>
    <row r="55" spans="1:5" x14ac:dyDescent="0.2">
      <c r="A55" s="110" t="s">
        <v>252</v>
      </c>
      <c r="B55" s="110" t="s">
        <v>253</v>
      </c>
      <c r="C55" s="111">
        <v>85400</v>
      </c>
      <c r="D55" s="111">
        <v>55691.83</v>
      </c>
      <c r="E55" s="118">
        <f t="shared" si="0"/>
        <v>65.21291569086651</v>
      </c>
    </row>
    <row r="56" spans="1:5" x14ac:dyDescent="0.2">
      <c r="A56" s="108" t="s">
        <v>161</v>
      </c>
      <c r="B56" s="108" t="s">
        <v>160</v>
      </c>
      <c r="C56" s="109">
        <v>80000</v>
      </c>
      <c r="D56" s="109">
        <v>54257.97</v>
      </c>
      <c r="E56" s="105">
        <f t="shared" si="0"/>
        <v>67.8224625</v>
      </c>
    </row>
    <row r="57" spans="1:5" x14ac:dyDescent="0.2">
      <c r="A57" s="108" t="s">
        <v>157</v>
      </c>
      <c r="B57" s="108" t="s">
        <v>156</v>
      </c>
      <c r="C57" s="109">
        <v>60100</v>
      </c>
      <c r="D57" s="109">
        <v>43108.97</v>
      </c>
      <c r="E57" s="105">
        <f t="shared" si="0"/>
        <v>71.728735440931786</v>
      </c>
    </row>
    <row r="58" spans="1:5" x14ac:dyDescent="0.2">
      <c r="A58" s="108" t="s">
        <v>152</v>
      </c>
      <c r="B58" s="108" t="s">
        <v>151</v>
      </c>
      <c r="C58" s="109">
        <v>7400</v>
      </c>
      <c r="D58" s="109">
        <v>4041.44</v>
      </c>
      <c r="E58" s="105">
        <f t="shared" si="0"/>
        <v>54.614054054054051</v>
      </c>
    </row>
    <row r="59" spans="1:5" x14ac:dyDescent="0.2">
      <c r="A59" s="108" t="s">
        <v>148</v>
      </c>
      <c r="B59" s="108" t="s">
        <v>147</v>
      </c>
      <c r="C59" s="109">
        <v>12500</v>
      </c>
      <c r="D59" s="109">
        <v>7107.56</v>
      </c>
      <c r="E59" s="105">
        <f t="shared" si="0"/>
        <v>56.860480000000003</v>
      </c>
    </row>
    <row r="60" spans="1:5" x14ac:dyDescent="0.2">
      <c r="A60" s="108" t="s">
        <v>146</v>
      </c>
      <c r="B60" s="108" t="s">
        <v>145</v>
      </c>
      <c r="C60" s="109">
        <v>5400</v>
      </c>
      <c r="D60" s="109">
        <v>1433.86</v>
      </c>
      <c r="E60" s="105">
        <f t="shared" si="0"/>
        <v>26.552962962962962</v>
      </c>
    </row>
    <row r="61" spans="1:5" x14ac:dyDescent="0.2">
      <c r="A61" s="108" t="s">
        <v>142</v>
      </c>
      <c r="B61" s="108" t="s">
        <v>141</v>
      </c>
      <c r="C61" s="109">
        <v>200</v>
      </c>
      <c r="D61" s="109">
        <v>0</v>
      </c>
      <c r="E61" s="105">
        <f t="shared" si="0"/>
        <v>0</v>
      </c>
    </row>
    <row r="62" spans="1:5" x14ac:dyDescent="0.2">
      <c r="A62" s="108" t="s">
        <v>140</v>
      </c>
      <c r="B62" s="108" t="s">
        <v>139</v>
      </c>
      <c r="C62" s="109">
        <v>5200</v>
      </c>
      <c r="D62" s="109">
        <v>1433.86</v>
      </c>
      <c r="E62" s="105">
        <f t="shared" si="0"/>
        <v>27.574230769230766</v>
      </c>
    </row>
    <row r="63" spans="1:5" x14ac:dyDescent="0.2">
      <c r="A63" s="108" t="s">
        <v>138</v>
      </c>
      <c r="B63" s="108" t="s">
        <v>137</v>
      </c>
      <c r="C63" s="109">
        <v>0</v>
      </c>
      <c r="D63" s="109">
        <v>0</v>
      </c>
      <c r="E63" s="105"/>
    </row>
    <row r="64" spans="1:5" x14ac:dyDescent="0.2">
      <c r="A64" s="108" t="s">
        <v>113</v>
      </c>
      <c r="B64" s="108" t="s">
        <v>112</v>
      </c>
      <c r="C64" s="109">
        <v>0</v>
      </c>
      <c r="D64" s="109">
        <v>0</v>
      </c>
      <c r="E64" s="105"/>
    </row>
    <row r="65" spans="1:6" x14ac:dyDescent="0.2">
      <c r="A65" s="108" t="s">
        <v>111</v>
      </c>
      <c r="B65" s="108" t="s">
        <v>110</v>
      </c>
      <c r="C65" s="109">
        <v>0</v>
      </c>
      <c r="D65" s="109">
        <v>0</v>
      </c>
      <c r="E65" s="105"/>
    </row>
    <row r="66" spans="1:6" x14ac:dyDescent="0.2">
      <c r="A66" s="110" t="s">
        <v>254</v>
      </c>
      <c r="B66" s="110" t="s">
        <v>255</v>
      </c>
      <c r="C66" s="111">
        <v>62000</v>
      </c>
      <c r="D66" s="111">
        <v>25617.5</v>
      </c>
      <c r="E66" s="118">
        <f t="shared" si="0"/>
        <v>41.318548387096776</v>
      </c>
    </row>
    <row r="67" spans="1:6" x14ac:dyDescent="0.2">
      <c r="A67" s="108" t="s">
        <v>146</v>
      </c>
      <c r="B67" s="108" t="s">
        <v>145</v>
      </c>
      <c r="C67" s="109">
        <v>59000</v>
      </c>
      <c r="D67" s="109">
        <v>25617.5</v>
      </c>
      <c r="E67" s="105">
        <f t="shared" si="0"/>
        <v>43.41949152542373</v>
      </c>
    </row>
    <row r="68" spans="1:6" x14ac:dyDescent="0.2">
      <c r="A68" s="108" t="s">
        <v>118</v>
      </c>
      <c r="B68" s="108" t="s">
        <v>226</v>
      </c>
      <c r="C68" s="109">
        <v>59000</v>
      </c>
      <c r="D68" s="109">
        <v>25617.5</v>
      </c>
      <c r="E68" s="105">
        <f t="shared" si="0"/>
        <v>43.41949152542373</v>
      </c>
    </row>
    <row r="69" spans="1:6" x14ac:dyDescent="0.2">
      <c r="A69" s="108" t="s">
        <v>70</v>
      </c>
      <c r="B69" s="108" t="s">
        <v>69</v>
      </c>
      <c r="C69" s="109">
        <v>3000</v>
      </c>
      <c r="D69" s="109">
        <v>0</v>
      </c>
      <c r="E69" s="105"/>
    </row>
    <row r="70" spans="1:6" x14ac:dyDescent="0.2">
      <c r="A70" s="108" t="s">
        <v>66</v>
      </c>
      <c r="B70" s="108" t="s">
        <v>65</v>
      </c>
      <c r="C70" s="109">
        <v>0</v>
      </c>
      <c r="D70" s="109">
        <v>0</v>
      </c>
      <c r="E70" s="105"/>
    </row>
    <row r="71" spans="1:6" x14ac:dyDescent="0.2">
      <c r="A71" s="108" t="s">
        <v>62</v>
      </c>
      <c r="B71" s="108" t="s">
        <v>61</v>
      </c>
      <c r="C71" s="109">
        <v>1700</v>
      </c>
      <c r="D71" s="109">
        <v>0</v>
      </c>
      <c r="E71" s="105"/>
    </row>
    <row r="72" spans="1:6" x14ac:dyDescent="0.2">
      <c r="A72" s="108" t="s">
        <v>56</v>
      </c>
      <c r="B72" s="108" t="s">
        <v>55</v>
      </c>
      <c r="C72" s="109">
        <v>0</v>
      </c>
      <c r="D72" s="109">
        <v>0</v>
      </c>
      <c r="E72" s="105"/>
    </row>
    <row r="73" spans="1:6" x14ac:dyDescent="0.2">
      <c r="A73" s="108" t="s">
        <v>52</v>
      </c>
      <c r="B73" s="108" t="s">
        <v>51</v>
      </c>
      <c r="C73" s="109">
        <v>1300</v>
      </c>
      <c r="D73" s="109">
        <v>0</v>
      </c>
      <c r="E73" s="105"/>
    </row>
    <row r="74" spans="1:6" ht="22.5" x14ac:dyDescent="0.2">
      <c r="A74" s="110" t="s">
        <v>256</v>
      </c>
      <c r="B74" s="110" t="s">
        <v>193</v>
      </c>
      <c r="C74" s="111">
        <v>1500</v>
      </c>
      <c r="D74" s="111">
        <v>797.93</v>
      </c>
      <c r="E74" s="118">
        <f t="shared" ref="E74:E133" si="1">D74/C74*100</f>
        <v>53.19533333333333</v>
      </c>
    </row>
    <row r="75" spans="1:6" x14ac:dyDescent="0.2">
      <c r="A75" s="108" t="s">
        <v>146</v>
      </c>
      <c r="B75" s="108" t="s">
        <v>145</v>
      </c>
      <c r="C75" s="109">
        <v>1500</v>
      </c>
      <c r="D75" s="109">
        <v>797.93</v>
      </c>
      <c r="E75" s="105">
        <f t="shared" si="1"/>
        <v>53.19533333333333</v>
      </c>
    </row>
    <row r="76" spans="1:6" x14ac:dyDescent="0.2">
      <c r="A76" s="108" t="s">
        <v>111</v>
      </c>
      <c r="B76" s="108" t="s">
        <v>110</v>
      </c>
      <c r="C76" s="109">
        <v>1500</v>
      </c>
      <c r="D76" s="109">
        <v>797.93</v>
      </c>
      <c r="E76" s="105">
        <f t="shared" si="1"/>
        <v>53.19533333333333</v>
      </c>
    </row>
    <row r="77" spans="1:6" x14ac:dyDescent="0.2">
      <c r="A77" s="110" t="s">
        <v>257</v>
      </c>
      <c r="B77" s="110" t="s">
        <v>192</v>
      </c>
      <c r="C77" s="111">
        <v>400</v>
      </c>
      <c r="D77" s="111">
        <v>0</v>
      </c>
      <c r="E77" s="105"/>
    </row>
    <row r="78" spans="1:6" x14ac:dyDescent="0.2">
      <c r="A78" s="108" t="s">
        <v>74</v>
      </c>
      <c r="B78" s="108" t="s">
        <v>227</v>
      </c>
      <c r="C78" s="109">
        <v>400</v>
      </c>
      <c r="D78" s="109">
        <v>0</v>
      </c>
      <c r="E78" s="105"/>
    </row>
    <row r="79" spans="1:6" x14ac:dyDescent="0.2">
      <c r="A79" s="108" t="s">
        <v>72</v>
      </c>
      <c r="B79" s="108" t="s">
        <v>71</v>
      </c>
      <c r="C79" s="109">
        <v>400</v>
      </c>
      <c r="D79" s="109">
        <v>0</v>
      </c>
      <c r="E79" s="105"/>
    </row>
    <row r="80" spans="1:6" x14ac:dyDescent="0.2">
      <c r="A80" s="112" t="s">
        <v>184</v>
      </c>
      <c r="B80" s="112" t="s">
        <v>186</v>
      </c>
      <c r="C80" s="113">
        <v>106000</v>
      </c>
      <c r="D80" s="113">
        <v>126121.49</v>
      </c>
      <c r="E80" s="102">
        <f t="shared" si="1"/>
        <v>118.98253773584906</v>
      </c>
      <c r="F80" s="147" t="s">
        <v>265</v>
      </c>
    </row>
    <row r="81" spans="1:5" x14ac:dyDescent="0.2">
      <c r="A81" s="114" t="s">
        <v>238</v>
      </c>
      <c r="B81" s="114" t="s">
        <v>239</v>
      </c>
      <c r="C81" s="115">
        <v>106000</v>
      </c>
      <c r="D81" s="115">
        <v>126121.49</v>
      </c>
      <c r="E81" s="103">
        <f t="shared" si="1"/>
        <v>118.98253773584906</v>
      </c>
    </row>
    <row r="82" spans="1:5" x14ac:dyDescent="0.2">
      <c r="A82" s="110" t="s">
        <v>240</v>
      </c>
      <c r="B82" s="110" t="s">
        <v>191</v>
      </c>
      <c r="C82" s="111">
        <v>102200</v>
      </c>
      <c r="D82" s="111">
        <v>124648.82</v>
      </c>
      <c r="E82" s="118">
        <f t="shared" si="1"/>
        <v>121.96557729941293</v>
      </c>
    </row>
    <row r="83" spans="1:5" x14ac:dyDescent="0.2">
      <c r="A83" s="108" t="s">
        <v>146</v>
      </c>
      <c r="B83" s="108" t="s">
        <v>145</v>
      </c>
      <c r="C83" s="109">
        <v>101100</v>
      </c>
      <c r="D83" s="109">
        <v>123538.07</v>
      </c>
      <c r="E83" s="105">
        <f t="shared" si="1"/>
        <v>122.19393669634027</v>
      </c>
    </row>
    <row r="84" spans="1:5" x14ac:dyDescent="0.2">
      <c r="A84" s="108" t="s">
        <v>142</v>
      </c>
      <c r="B84" s="108" t="s">
        <v>141</v>
      </c>
      <c r="C84" s="109">
        <v>2700</v>
      </c>
      <c r="D84" s="109">
        <v>5861.89</v>
      </c>
      <c r="E84" s="105">
        <f t="shared" si="1"/>
        <v>217.10703703703706</v>
      </c>
    </row>
    <row r="85" spans="1:5" x14ac:dyDescent="0.2">
      <c r="A85" s="108" t="s">
        <v>138</v>
      </c>
      <c r="B85" s="108" t="s">
        <v>137</v>
      </c>
      <c r="C85" s="109">
        <v>1000</v>
      </c>
      <c r="D85" s="109">
        <v>2959.1</v>
      </c>
      <c r="E85" s="105">
        <f t="shared" si="1"/>
        <v>295.90999999999997</v>
      </c>
    </row>
    <row r="86" spans="1:5" x14ac:dyDescent="0.2">
      <c r="A86" s="108" t="s">
        <v>132</v>
      </c>
      <c r="B86" s="108" t="s">
        <v>131</v>
      </c>
      <c r="C86" s="109">
        <v>7600</v>
      </c>
      <c r="D86" s="109">
        <v>18139.13</v>
      </c>
      <c r="E86" s="105">
        <f t="shared" si="1"/>
        <v>238.67276315789474</v>
      </c>
    </row>
    <row r="87" spans="1:5" x14ac:dyDescent="0.2">
      <c r="A87" s="108" t="s">
        <v>128</v>
      </c>
      <c r="B87" s="108" t="s">
        <v>127</v>
      </c>
      <c r="C87" s="109">
        <v>24100</v>
      </c>
      <c r="D87" s="109">
        <v>21457.27</v>
      </c>
      <c r="E87" s="105">
        <f t="shared" si="1"/>
        <v>89.034315352697107</v>
      </c>
    </row>
    <row r="88" spans="1:5" x14ac:dyDescent="0.2">
      <c r="A88" s="108" t="s">
        <v>126</v>
      </c>
      <c r="B88" s="108" t="s">
        <v>125</v>
      </c>
      <c r="C88" s="109">
        <v>3300</v>
      </c>
      <c r="D88" s="109">
        <v>4554.83</v>
      </c>
      <c r="E88" s="105">
        <f t="shared" si="1"/>
        <v>138.02515151515152</v>
      </c>
    </row>
    <row r="89" spans="1:5" x14ac:dyDescent="0.2">
      <c r="A89" s="108" t="s">
        <v>124</v>
      </c>
      <c r="B89" s="108" t="s">
        <v>224</v>
      </c>
      <c r="C89" s="109">
        <v>2500</v>
      </c>
      <c r="D89" s="109">
        <v>389.25</v>
      </c>
      <c r="E89" s="105">
        <f t="shared" si="1"/>
        <v>15.57</v>
      </c>
    </row>
    <row r="90" spans="1:5" x14ac:dyDescent="0.2">
      <c r="A90" s="108" t="s">
        <v>123</v>
      </c>
      <c r="B90" s="108" t="s">
        <v>122</v>
      </c>
      <c r="C90" s="109">
        <v>700</v>
      </c>
      <c r="D90" s="109">
        <v>0</v>
      </c>
      <c r="E90" s="105">
        <f t="shared" si="1"/>
        <v>0</v>
      </c>
    </row>
    <row r="91" spans="1:5" x14ac:dyDescent="0.2">
      <c r="A91" s="108" t="s">
        <v>119</v>
      </c>
      <c r="B91" s="108" t="s">
        <v>225</v>
      </c>
      <c r="C91" s="109">
        <v>3000</v>
      </c>
      <c r="D91" s="109">
        <v>8175.55</v>
      </c>
      <c r="E91" s="105">
        <f t="shared" si="1"/>
        <v>272.51833333333332</v>
      </c>
    </row>
    <row r="92" spans="1:5" x14ac:dyDescent="0.2">
      <c r="A92" s="108" t="s">
        <v>118</v>
      </c>
      <c r="B92" s="108" t="s">
        <v>226</v>
      </c>
      <c r="C92" s="109">
        <v>25700</v>
      </c>
      <c r="D92" s="109">
        <v>24683.79</v>
      </c>
      <c r="E92" s="105">
        <f t="shared" si="1"/>
        <v>96.045875486381334</v>
      </c>
    </row>
    <row r="93" spans="1:5" x14ac:dyDescent="0.2">
      <c r="A93" s="108" t="s">
        <v>117</v>
      </c>
      <c r="B93" s="108" t="s">
        <v>116</v>
      </c>
      <c r="C93" s="109">
        <v>500</v>
      </c>
      <c r="D93" s="109">
        <v>191.16</v>
      </c>
      <c r="E93" s="105">
        <f t="shared" si="1"/>
        <v>38.231999999999999</v>
      </c>
    </row>
    <row r="94" spans="1:5" x14ac:dyDescent="0.2">
      <c r="A94" s="108" t="s">
        <v>115</v>
      </c>
      <c r="B94" s="108" t="s">
        <v>114</v>
      </c>
      <c r="C94" s="109">
        <v>13400</v>
      </c>
      <c r="D94" s="109">
        <v>6528.44</v>
      </c>
      <c r="E94" s="105">
        <f t="shared" si="1"/>
        <v>48.719701492537311</v>
      </c>
    </row>
    <row r="95" spans="1:5" x14ac:dyDescent="0.2">
      <c r="A95" s="108" t="s">
        <v>113</v>
      </c>
      <c r="B95" s="108" t="s">
        <v>112</v>
      </c>
      <c r="C95" s="109">
        <v>3500</v>
      </c>
      <c r="D95" s="109">
        <v>4902.2</v>
      </c>
      <c r="E95" s="105">
        <f t="shared" si="1"/>
        <v>140.06285714285713</v>
      </c>
    </row>
    <row r="96" spans="1:5" x14ac:dyDescent="0.2">
      <c r="A96" s="108" t="s">
        <v>111</v>
      </c>
      <c r="B96" s="108" t="s">
        <v>110</v>
      </c>
      <c r="C96" s="109">
        <v>700</v>
      </c>
      <c r="D96" s="109">
        <v>549.28</v>
      </c>
      <c r="E96" s="105">
        <f t="shared" si="1"/>
        <v>78.468571428571423</v>
      </c>
    </row>
    <row r="97" spans="1:5" x14ac:dyDescent="0.2">
      <c r="A97" s="108" t="s">
        <v>109</v>
      </c>
      <c r="B97" s="108" t="s">
        <v>108</v>
      </c>
      <c r="C97" s="109">
        <v>2800</v>
      </c>
      <c r="D97" s="109">
        <v>3137.25</v>
      </c>
      <c r="E97" s="105">
        <f t="shared" si="1"/>
        <v>112.04464285714286</v>
      </c>
    </row>
    <row r="98" spans="1:5" x14ac:dyDescent="0.2">
      <c r="A98" s="108" t="s">
        <v>107</v>
      </c>
      <c r="B98" s="108" t="s">
        <v>106</v>
      </c>
      <c r="C98" s="109">
        <v>2500</v>
      </c>
      <c r="D98" s="109">
        <v>20238.490000000002</v>
      </c>
      <c r="E98" s="105">
        <f t="shared" si="1"/>
        <v>809.53960000000006</v>
      </c>
    </row>
    <row r="99" spans="1:5" x14ac:dyDescent="0.2">
      <c r="A99" s="108" t="s">
        <v>102</v>
      </c>
      <c r="B99" s="108" t="s">
        <v>101</v>
      </c>
      <c r="C99" s="109">
        <v>4000</v>
      </c>
      <c r="D99" s="109">
        <v>0</v>
      </c>
      <c r="E99" s="105">
        <f t="shared" si="1"/>
        <v>0</v>
      </c>
    </row>
    <row r="100" spans="1:5" x14ac:dyDescent="0.2">
      <c r="A100" s="108" t="s">
        <v>100</v>
      </c>
      <c r="B100" s="108" t="s">
        <v>99</v>
      </c>
      <c r="C100" s="109">
        <v>300</v>
      </c>
      <c r="D100" s="109">
        <v>207.33</v>
      </c>
      <c r="E100" s="105">
        <f t="shared" si="1"/>
        <v>69.11</v>
      </c>
    </row>
    <row r="101" spans="1:5" x14ac:dyDescent="0.2">
      <c r="A101" s="108" t="s">
        <v>98</v>
      </c>
      <c r="B101" s="108" t="s">
        <v>97</v>
      </c>
      <c r="C101" s="109">
        <v>300</v>
      </c>
      <c r="D101" s="109">
        <v>494</v>
      </c>
      <c r="E101" s="105">
        <f t="shared" si="1"/>
        <v>164.66666666666669</v>
      </c>
    </row>
    <row r="102" spans="1:5" x14ac:dyDescent="0.2">
      <c r="A102" s="108" t="s">
        <v>92</v>
      </c>
      <c r="B102" s="108" t="s">
        <v>91</v>
      </c>
      <c r="C102" s="109">
        <v>2500</v>
      </c>
      <c r="D102" s="109">
        <v>1069.1099999999999</v>
      </c>
      <c r="E102" s="105">
        <f t="shared" si="1"/>
        <v>42.764399999999995</v>
      </c>
    </row>
    <row r="103" spans="1:5" x14ac:dyDescent="0.2">
      <c r="A103" s="108" t="s">
        <v>90</v>
      </c>
      <c r="B103" s="108" t="s">
        <v>89</v>
      </c>
      <c r="C103" s="109">
        <v>1100</v>
      </c>
      <c r="D103" s="109">
        <v>1110.75</v>
      </c>
      <c r="E103" s="105">
        <f t="shared" si="1"/>
        <v>100.97727272727272</v>
      </c>
    </row>
    <row r="104" spans="1:5" x14ac:dyDescent="0.2">
      <c r="A104" s="108" t="s">
        <v>86</v>
      </c>
      <c r="B104" s="108" t="s">
        <v>85</v>
      </c>
      <c r="C104" s="109">
        <v>700</v>
      </c>
      <c r="D104" s="109">
        <v>1110.75</v>
      </c>
      <c r="E104" s="105">
        <f t="shared" si="1"/>
        <v>158.67857142857142</v>
      </c>
    </row>
    <row r="105" spans="1:5" x14ac:dyDescent="0.2">
      <c r="A105" s="108" t="s">
        <v>84</v>
      </c>
      <c r="B105" s="108" t="s">
        <v>83</v>
      </c>
      <c r="C105" s="109">
        <v>400</v>
      </c>
      <c r="D105" s="109">
        <v>0</v>
      </c>
      <c r="E105" s="105"/>
    </row>
    <row r="106" spans="1:5" x14ac:dyDescent="0.2">
      <c r="A106" s="108" t="s">
        <v>82</v>
      </c>
      <c r="B106" s="108" t="s">
        <v>81</v>
      </c>
      <c r="C106" s="109">
        <v>0</v>
      </c>
      <c r="D106" s="109">
        <v>0</v>
      </c>
      <c r="E106" s="105"/>
    </row>
    <row r="107" spans="1:5" x14ac:dyDescent="0.2">
      <c r="A107" s="110" t="s">
        <v>254</v>
      </c>
      <c r="B107" s="110" t="s">
        <v>255</v>
      </c>
      <c r="C107" s="111">
        <v>3800</v>
      </c>
      <c r="D107" s="111">
        <v>1472.67</v>
      </c>
      <c r="E107" s="118">
        <f t="shared" si="1"/>
        <v>38.754473684210531</v>
      </c>
    </row>
    <row r="108" spans="1:5" x14ac:dyDescent="0.2">
      <c r="A108" s="108" t="s">
        <v>70</v>
      </c>
      <c r="B108" s="108" t="s">
        <v>69</v>
      </c>
      <c r="C108" s="109">
        <v>3800</v>
      </c>
      <c r="D108" s="109">
        <v>1472.67</v>
      </c>
      <c r="E108" s="105">
        <f t="shared" si="1"/>
        <v>38.754473684210531</v>
      </c>
    </row>
    <row r="109" spans="1:5" x14ac:dyDescent="0.2">
      <c r="A109" s="108" t="s">
        <v>66</v>
      </c>
      <c r="B109" s="108" t="s">
        <v>65</v>
      </c>
      <c r="C109" s="109">
        <v>0</v>
      </c>
      <c r="D109" s="109">
        <v>0</v>
      </c>
      <c r="E109" s="105"/>
    </row>
    <row r="110" spans="1:5" x14ac:dyDescent="0.2">
      <c r="A110" s="108" t="s">
        <v>62</v>
      </c>
      <c r="B110" s="108" t="s">
        <v>61</v>
      </c>
      <c r="C110" s="109">
        <v>3600</v>
      </c>
      <c r="D110" s="109">
        <v>1232.77</v>
      </c>
      <c r="E110" s="105">
        <f t="shared" si="1"/>
        <v>34.243611111111107</v>
      </c>
    </row>
    <row r="111" spans="1:5" x14ac:dyDescent="0.2">
      <c r="A111" s="108" t="s">
        <v>228</v>
      </c>
      <c r="B111" s="108" t="s">
        <v>229</v>
      </c>
      <c r="C111" s="109">
        <v>0</v>
      </c>
      <c r="D111" s="109">
        <v>0</v>
      </c>
      <c r="E111" s="105"/>
    </row>
    <row r="112" spans="1:5" x14ac:dyDescent="0.2">
      <c r="A112" s="108" t="s">
        <v>60</v>
      </c>
      <c r="B112" s="108" t="s">
        <v>59</v>
      </c>
      <c r="C112" s="109">
        <v>0</v>
      </c>
      <c r="D112" s="109">
        <v>0</v>
      </c>
      <c r="E112" s="105"/>
    </row>
    <row r="113" spans="1:5" x14ac:dyDescent="0.2">
      <c r="A113" s="108" t="s">
        <v>230</v>
      </c>
      <c r="B113" s="108" t="s">
        <v>231</v>
      </c>
      <c r="C113" s="109">
        <v>0</v>
      </c>
      <c r="D113" s="109">
        <v>239.9</v>
      </c>
      <c r="E113" s="105"/>
    </row>
    <row r="114" spans="1:5" x14ac:dyDescent="0.2">
      <c r="A114" s="108" t="s">
        <v>58</v>
      </c>
      <c r="B114" s="108" t="s">
        <v>57</v>
      </c>
      <c r="C114" s="109">
        <v>0</v>
      </c>
      <c r="D114" s="109">
        <v>0</v>
      </c>
      <c r="E114" s="105"/>
    </row>
    <row r="115" spans="1:5" x14ac:dyDescent="0.2">
      <c r="A115" s="108" t="s">
        <v>56</v>
      </c>
      <c r="B115" s="108" t="s">
        <v>55</v>
      </c>
      <c r="C115" s="109">
        <v>200</v>
      </c>
      <c r="D115" s="109">
        <v>0</v>
      </c>
      <c r="E115" s="105"/>
    </row>
    <row r="116" spans="1:5" x14ac:dyDescent="0.2">
      <c r="A116" s="116" t="s">
        <v>180</v>
      </c>
      <c r="B116" s="116" t="s">
        <v>178</v>
      </c>
      <c r="C116" s="117">
        <v>10600</v>
      </c>
      <c r="D116" s="117">
        <v>0</v>
      </c>
      <c r="E116" s="105"/>
    </row>
    <row r="117" spans="1:5" x14ac:dyDescent="0.2">
      <c r="A117" s="112" t="s">
        <v>179</v>
      </c>
      <c r="B117" s="112" t="s">
        <v>178</v>
      </c>
      <c r="C117" s="113">
        <v>10600</v>
      </c>
      <c r="D117" s="113">
        <v>0</v>
      </c>
      <c r="E117" s="105"/>
    </row>
    <row r="118" spans="1:5" x14ac:dyDescent="0.2">
      <c r="A118" s="114" t="s">
        <v>238</v>
      </c>
      <c r="B118" s="114" t="s">
        <v>239</v>
      </c>
      <c r="C118" s="115">
        <v>10600</v>
      </c>
      <c r="D118" s="115">
        <v>0</v>
      </c>
      <c r="E118" s="105"/>
    </row>
    <row r="119" spans="1:5" x14ac:dyDescent="0.2">
      <c r="A119" s="110" t="s">
        <v>240</v>
      </c>
      <c r="B119" s="110" t="s">
        <v>191</v>
      </c>
      <c r="C119" s="111">
        <v>10600</v>
      </c>
      <c r="D119" s="111">
        <v>0</v>
      </c>
      <c r="E119" s="105"/>
    </row>
    <row r="120" spans="1:5" x14ac:dyDescent="0.2">
      <c r="A120" s="108" t="s">
        <v>146</v>
      </c>
      <c r="B120" s="108" t="s">
        <v>145</v>
      </c>
      <c r="C120" s="109">
        <v>10600</v>
      </c>
      <c r="D120" s="109">
        <v>0</v>
      </c>
      <c r="E120" s="105"/>
    </row>
    <row r="121" spans="1:5" x14ac:dyDescent="0.2">
      <c r="A121" s="108" t="s">
        <v>142</v>
      </c>
      <c r="B121" s="108" t="s">
        <v>141</v>
      </c>
      <c r="C121" s="109">
        <v>470</v>
      </c>
      <c r="D121" s="109">
        <v>0</v>
      </c>
      <c r="E121" s="105"/>
    </row>
    <row r="122" spans="1:5" x14ac:dyDescent="0.2">
      <c r="A122" s="108" t="s">
        <v>138</v>
      </c>
      <c r="B122" s="108" t="s">
        <v>137</v>
      </c>
      <c r="C122" s="109">
        <v>3000</v>
      </c>
      <c r="D122" s="109">
        <v>0</v>
      </c>
      <c r="E122" s="105"/>
    </row>
    <row r="123" spans="1:5" x14ac:dyDescent="0.2">
      <c r="A123" s="108" t="s">
        <v>132</v>
      </c>
      <c r="B123" s="108" t="s">
        <v>131</v>
      </c>
      <c r="C123" s="109">
        <v>3320</v>
      </c>
      <c r="D123" s="109">
        <v>0</v>
      </c>
      <c r="E123" s="105"/>
    </row>
    <row r="124" spans="1:5" x14ac:dyDescent="0.2">
      <c r="A124" s="108" t="s">
        <v>130</v>
      </c>
      <c r="B124" s="108" t="s">
        <v>129</v>
      </c>
      <c r="C124" s="109">
        <v>0</v>
      </c>
      <c r="D124" s="109">
        <v>0</v>
      </c>
      <c r="E124" s="105"/>
    </row>
    <row r="125" spans="1:5" x14ac:dyDescent="0.2">
      <c r="A125" s="108" t="s">
        <v>128</v>
      </c>
      <c r="B125" s="108" t="s">
        <v>127</v>
      </c>
      <c r="C125" s="109">
        <v>0</v>
      </c>
      <c r="D125" s="109">
        <v>0</v>
      </c>
      <c r="E125" s="105"/>
    </row>
    <row r="126" spans="1:5" x14ac:dyDescent="0.2">
      <c r="A126" s="108" t="s">
        <v>126</v>
      </c>
      <c r="B126" s="108" t="s">
        <v>125</v>
      </c>
      <c r="C126" s="109">
        <v>270</v>
      </c>
      <c r="D126" s="109">
        <v>0</v>
      </c>
      <c r="E126" s="105"/>
    </row>
    <row r="127" spans="1:5" x14ac:dyDescent="0.2">
      <c r="A127" s="108" t="s">
        <v>124</v>
      </c>
      <c r="B127" s="108" t="s">
        <v>224</v>
      </c>
      <c r="C127" s="109">
        <v>1270</v>
      </c>
      <c r="D127" s="109">
        <v>0</v>
      </c>
      <c r="E127" s="105"/>
    </row>
    <row r="128" spans="1:5" x14ac:dyDescent="0.2">
      <c r="A128" s="108" t="s">
        <v>118</v>
      </c>
      <c r="B128" s="108" t="s">
        <v>226</v>
      </c>
      <c r="C128" s="109">
        <v>1270</v>
      </c>
      <c r="D128" s="109">
        <v>0</v>
      </c>
      <c r="E128" s="105"/>
    </row>
    <row r="129" spans="1:5" x14ac:dyDescent="0.2">
      <c r="A129" s="108" t="s">
        <v>109</v>
      </c>
      <c r="B129" s="108" t="s">
        <v>108</v>
      </c>
      <c r="C129" s="109">
        <v>1000</v>
      </c>
      <c r="D129" s="109">
        <v>0</v>
      </c>
      <c r="E129" s="105"/>
    </row>
    <row r="130" spans="1:5" x14ac:dyDescent="0.2">
      <c r="A130" s="108" t="s">
        <v>98</v>
      </c>
      <c r="B130" s="108" t="s">
        <v>97</v>
      </c>
      <c r="C130" s="109">
        <v>0</v>
      </c>
      <c r="D130" s="109">
        <v>0</v>
      </c>
      <c r="E130" s="105"/>
    </row>
    <row r="131" spans="1:5" x14ac:dyDescent="0.2">
      <c r="A131" s="116" t="s">
        <v>177</v>
      </c>
      <c r="B131" s="116" t="s">
        <v>176</v>
      </c>
      <c r="C131" s="117">
        <v>58000</v>
      </c>
      <c r="D131" s="117">
        <v>9979.67</v>
      </c>
      <c r="E131" s="101">
        <f t="shared" si="1"/>
        <v>17.206327586206896</v>
      </c>
    </row>
    <row r="132" spans="1:5" x14ac:dyDescent="0.2">
      <c r="A132" s="112" t="s">
        <v>175</v>
      </c>
      <c r="B132" s="112" t="s">
        <v>174</v>
      </c>
      <c r="C132" s="113">
        <v>58000</v>
      </c>
      <c r="D132" s="113">
        <v>9979.67</v>
      </c>
      <c r="E132" s="102">
        <f t="shared" si="1"/>
        <v>17.206327586206896</v>
      </c>
    </row>
    <row r="133" spans="1:5" x14ac:dyDescent="0.2">
      <c r="A133" s="114" t="s">
        <v>238</v>
      </c>
      <c r="B133" s="114" t="s">
        <v>239</v>
      </c>
      <c r="C133" s="115">
        <v>58000</v>
      </c>
      <c r="D133" s="115">
        <v>9979.67</v>
      </c>
      <c r="E133" s="103">
        <f t="shared" si="1"/>
        <v>17.206327586206896</v>
      </c>
    </row>
    <row r="134" spans="1:5" x14ac:dyDescent="0.2">
      <c r="A134" s="110" t="s">
        <v>240</v>
      </c>
      <c r="B134" s="110" t="s">
        <v>191</v>
      </c>
      <c r="C134" s="111">
        <v>10500</v>
      </c>
      <c r="D134" s="111">
        <v>0</v>
      </c>
      <c r="E134" s="105"/>
    </row>
    <row r="135" spans="1:5" x14ac:dyDescent="0.2">
      <c r="A135" s="108" t="s">
        <v>146</v>
      </c>
      <c r="B135" s="108" t="s">
        <v>145</v>
      </c>
      <c r="C135" s="109">
        <v>10500</v>
      </c>
      <c r="D135" s="109">
        <v>0</v>
      </c>
      <c r="E135" s="105"/>
    </row>
    <row r="136" spans="1:5" x14ac:dyDescent="0.2">
      <c r="A136" s="108" t="s">
        <v>132</v>
      </c>
      <c r="B136" s="108" t="s">
        <v>131</v>
      </c>
      <c r="C136" s="109">
        <v>1500</v>
      </c>
      <c r="D136" s="109">
        <v>0</v>
      </c>
      <c r="E136" s="105"/>
    </row>
    <row r="137" spans="1:5" x14ac:dyDescent="0.2">
      <c r="A137" s="108" t="s">
        <v>130</v>
      </c>
      <c r="B137" s="108" t="s">
        <v>129</v>
      </c>
      <c r="C137" s="109">
        <v>0</v>
      </c>
      <c r="D137" s="109">
        <v>0</v>
      </c>
      <c r="E137" s="105"/>
    </row>
    <row r="138" spans="1:5" x14ac:dyDescent="0.2">
      <c r="A138" s="108" t="s">
        <v>128</v>
      </c>
      <c r="B138" s="108" t="s">
        <v>127</v>
      </c>
      <c r="C138" s="109">
        <v>0</v>
      </c>
      <c r="D138" s="109">
        <v>0</v>
      </c>
      <c r="E138" s="105"/>
    </row>
    <row r="139" spans="1:5" x14ac:dyDescent="0.2">
      <c r="A139" s="108" t="s">
        <v>126</v>
      </c>
      <c r="B139" s="108" t="s">
        <v>125</v>
      </c>
      <c r="C139" s="109">
        <v>600</v>
      </c>
      <c r="D139" s="109">
        <v>0</v>
      </c>
      <c r="E139" s="105"/>
    </row>
    <row r="140" spans="1:5" x14ac:dyDescent="0.2">
      <c r="A140" s="108" t="s">
        <v>124</v>
      </c>
      <c r="B140" s="108" t="s">
        <v>224</v>
      </c>
      <c r="C140" s="109">
        <v>600</v>
      </c>
      <c r="D140" s="109">
        <v>0</v>
      </c>
      <c r="E140" s="105"/>
    </row>
    <row r="141" spans="1:5" x14ac:dyDescent="0.2">
      <c r="A141" s="108" t="s">
        <v>119</v>
      </c>
      <c r="B141" s="108" t="s">
        <v>225</v>
      </c>
      <c r="C141" s="109">
        <v>600</v>
      </c>
      <c r="D141" s="109">
        <v>0</v>
      </c>
      <c r="E141" s="105"/>
    </row>
    <row r="142" spans="1:5" x14ac:dyDescent="0.2">
      <c r="A142" s="108" t="s">
        <v>118</v>
      </c>
      <c r="B142" s="108" t="s">
        <v>226</v>
      </c>
      <c r="C142" s="109">
        <v>2000</v>
      </c>
      <c r="D142" s="109">
        <v>0</v>
      </c>
      <c r="E142" s="105"/>
    </row>
    <row r="143" spans="1:5" x14ac:dyDescent="0.2">
      <c r="A143" s="108" t="s">
        <v>113</v>
      </c>
      <c r="B143" s="108" t="s">
        <v>112</v>
      </c>
      <c r="C143" s="109">
        <v>1200</v>
      </c>
      <c r="D143" s="109">
        <v>0</v>
      </c>
      <c r="E143" s="105"/>
    </row>
    <row r="144" spans="1:5" x14ac:dyDescent="0.2">
      <c r="A144" s="108" t="s">
        <v>109</v>
      </c>
      <c r="B144" s="108" t="s">
        <v>108</v>
      </c>
      <c r="C144" s="109">
        <v>2000</v>
      </c>
      <c r="D144" s="109">
        <v>0</v>
      </c>
      <c r="E144" s="105"/>
    </row>
    <row r="145" spans="1:5" x14ac:dyDescent="0.2">
      <c r="A145" s="108" t="s">
        <v>102</v>
      </c>
      <c r="B145" s="108" t="s">
        <v>101</v>
      </c>
      <c r="C145" s="109">
        <v>2000</v>
      </c>
      <c r="D145" s="109">
        <v>0</v>
      </c>
      <c r="E145" s="105"/>
    </row>
    <row r="146" spans="1:5" x14ac:dyDescent="0.2">
      <c r="A146" s="110" t="s">
        <v>241</v>
      </c>
      <c r="B146" s="110" t="s">
        <v>242</v>
      </c>
      <c r="C146" s="111">
        <v>38000</v>
      </c>
      <c r="D146" s="111">
        <v>0</v>
      </c>
      <c r="E146" s="105"/>
    </row>
    <row r="147" spans="1:5" x14ac:dyDescent="0.2">
      <c r="A147" s="108" t="s">
        <v>161</v>
      </c>
      <c r="B147" s="108" t="s">
        <v>160</v>
      </c>
      <c r="C147" s="109">
        <v>38000</v>
      </c>
      <c r="D147" s="109">
        <v>0</v>
      </c>
      <c r="E147" s="105"/>
    </row>
    <row r="148" spans="1:5" x14ac:dyDescent="0.2">
      <c r="A148" s="108" t="s">
        <v>157</v>
      </c>
      <c r="B148" s="108" t="s">
        <v>156</v>
      </c>
      <c r="C148" s="109">
        <v>38000</v>
      </c>
      <c r="D148" s="109">
        <v>0</v>
      </c>
      <c r="E148" s="105"/>
    </row>
    <row r="149" spans="1:5" x14ac:dyDescent="0.2">
      <c r="A149" s="108" t="s">
        <v>148</v>
      </c>
      <c r="B149" s="108" t="s">
        <v>147</v>
      </c>
      <c r="C149" s="109">
        <v>0</v>
      </c>
      <c r="D149" s="109">
        <v>0</v>
      </c>
      <c r="E149" s="105"/>
    </row>
    <row r="150" spans="1:5" x14ac:dyDescent="0.2">
      <c r="A150" s="110" t="s">
        <v>245</v>
      </c>
      <c r="B150" s="110" t="s">
        <v>246</v>
      </c>
      <c r="C150" s="111">
        <v>6500</v>
      </c>
      <c r="D150" s="111">
        <v>9979.67</v>
      </c>
      <c r="E150" s="118">
        <f t="shared" ref="E150:E187" si="2">D150/C150*100</f>
        <v>153.53338461538462</v>
      </c>
    </row>
    <row r="151" spans="1:5" x14ac:dyDescent="0.2">
      <c r="A151" s="108" t="s">
        <v>146</v>
      </c>
      <c r="B151" s="108" t="s">
        <v>145</v>
      </c>
      <c r="C151" s="109">
        <v>6500</v>
      </c>
      <c r="D151" s="109">
        <v>9979.67</v>
      </c>
      <c r="E151" s="105">
        <f t="shared" si="2"/>
        <v>153.53338461538462</v>
      </c>
    </row>
    <row r="152" spans="1:5" x14ac:dyDescent="0.2">
      <c r="A152" s="108" t="s">
        <v>130</v>
      </c>
      <c r="B152" s="108" t="s">
        <v>129</v>
      </c>
      <c r="C152" s="109">
        <v>6500</v>
      </c>
      <c r="D152" s="109">
        <v>9979.67</v>
      </c>
      <c r="E152" s="105">
        <f t="shared" si="2"/>
        <v>153.53338461538462</v>
      </c>
    </row>
    <row r="153" spans="1:5" x14ac:dyDescent="0.2">
      <c r="A153" s="110" t="s">
        <v>248</v>
      </c>
      <c r="B153" s="110" t="s">
        <v>249</v>
      </c>
      <c r="C153" s="111">
        <v>3000</v>
      </c>
      <c r="D153" s="111">
        <v>0</v>
      </c>
      <c r="E153" s="105"/>
    </row>
    <row r="154" spans="1:5" x14ac:dyDescent="0.2">
      <c r="A154" s="108" t="s">
        <v>146</v>
      </c>
      <c r="B154" s="108" t="s">
        <v>145</v>
      </c>
      <c r="C154" s="109">
        <v>3000</v>
      </c>
      <c r="D154" s="109">
        <v>0</v>
      </c>
      <c r="E154" s="105"/>
    </row>
    <row r="155" spans="1:5" x14ac:dyDescent="0.2">
      <c r="A155" s="108" t="s">
        <v>92</v>
      </c>
      <c r="B155" s="108" t="s">
        <v>91</v>
      </c>
      <c r="C155" s="109">
        <v>3000</v>
      </c>
      <c r="D155" s="109">
        <v>0</v>
      </c>
      <c r="E155" s="105"/>
    </row>
    <row r="156" spans="1:5" x14ac:dyDescent="0.2">
      <c r="A156" s="116" t="s">
        <v>173</v>
      </c>
      <c r="B156" s="116" t="s">
        <v>172</v>
      </c>
      <c r="C156" s="117">
        <v>2120220</v>
      </c>
      <c r="D156" s="117">
        <v>1215190.6000000001</v>
      </c>
      <c r="E156" s="101">
        <f t="shared" si="2"/>
        <v>57.314363603776975</v>
      </c>
    </row>
    <row r="157" spans="1:5" x14ac:dyDescent="0.2">
      <c r="A157" s="112" t="s">
        <v>171</v>
      </c>
      <c r="B157" s="112" t="s">
        <v>170</v>
      </c>
      <c r="C157" s="113">
        <v>2106600</v>
      </c>
      <c r="D157" s="113">
        <v>1209522.1200000001</v>
      </c>
      <c r="E157" s="102">
        <f t="shared" si="2"/>
        <v>57.415841640558249</v>
      </c>
    </row>
    <row r="158" spans="1:5" x14ac:dyDescent="0.2">
      <c r="A158" s="114" t="s">
        <v>238</v>
      </c>
      <c r="B158" s="114" t="s">
        <v>239</v>
      </c>
      <c r="C158" s="115">
        <v>2106600</v>
      </c>
      <c r="D158" s="115">
        <v>1209522.1200000001</v>
      </c>
      <c r="E158" s="103">
        <f t="shared" si="2"/>
        <v>57.415841640558249</v>
      </c>
    </row>
    <row r="159" spans="1:5" x14ac:dyDescent="0.2">
      <c r="A159" s="110" t="s">
        <v>240</v>
      </c>
      <c r="B159" s="110" t="s">
        <v>191</v>
      </c>
      <c r="C159" s="111">
        <v>1907500</v>
      </c>
      <c r="D159" s="111">
        <v>1136998.48</v>
      </c>
      <c r="E159" s="118">
        <f t="shared" si="2"/>
        <v>59.606735517693309</v>
      </c>
    </row>
    <row r="160" spans="1:5" x14ac:dyDescent="0.2">
      <c r="A160" s="108" t="s">
        <v>161</v>
      </c>
      <c r="B160" s="108" t="s">
        <v>160</v>
      </c>
      <c r="C160" s="109">
        <v>1856500</v>
      </c>
      <c r="D160" s="109">
        <v>1117291.52</v>
      </c>
      <c r="E160" s="105">
        <f t="shared" si="2"/>
        <v>60.182683544303792</v>
      </c>
    </row>
    <row r="161" spans="1:5" x14ac:dyDescent="0.2">
      <c r="A161" s="108" t="s">
        <v>157</v>
      </c>
      <c r="B161" s="108" t="s">
        <v>156</v>
      </c>
      <c r="C161" s="109">
        <v>1547500</v>
      </c>
      <c r="D161" s="109">
        <v>927196.57</v>
      </c>
      <c r="E161" s="105">
        <f t="shared" si="2"/>
        <v>59.9157718901454</v>
      </c>
    </row>
    <row r="162" spans="1:5" x14ac:dyDescent="0.2">
      <c r="A162" s="108" t="s">
        <v>155</v>
      </c>
      <c r="B162" s="108" t="s">
        <v>154</v>
      </c>
      <c r="C162" s="109">
        <v>30000</v>
      </c>
      <c r="D162" s="109">
        <v>0</v>
      </c>
      <c r="E162" s="105"/>
    </row>
    <row r="163" spans="1:5" x14ac:dyDescent="0.2">
      <c r="A163" s="108" t="s">
        <v>152</v>
      </c>
      <c r="B163" s="108" t="s">
        <v>151</v>
      </c>
      <c r="C163" s="109">
        <v>50000</v>
      </c>
      <c r="D163" s="109">
        <v>36055.58</v>
      </c>
      <c r="E163" s="105">
        <f t="shared" si="2"/>
        <v>72.111160000000012</v>
      </c>
    </row>
    <row r="164" spans="1:5" x14ac:dyDescent="0.2">
      <c r="A164" s="108" t="s">
        <v>148</v>
      </c>
      <c r="B164" s="108" t="s">
        <v>147</v>
      </c>
      <c r="C164" s="109">
        <v>228000</v>
      </c>
      <c r="D164" s="109">
        <v>154039.37</v>
      </c>
      <c r="E164" s="105">
        <f t="shared" si="2"/>
        <v>67.561127192982454</v>
      </c>
    </row>
    <row r="165" spans="1:5" x14ac:dyDescent="0.2">
      <c r="A165" s="108" t="s">
        <v>163</v>
      </c>
      <c r="B165" s="108" t="s">
        <v>164</v>
      </c>
      <c r="C165" s="109">
        <v>1000</v>
      </c>
      <c r="D165" s="109">
        <v>0</v>
      </c>
      <c r="E165" s="105"/>
    </row>
    <row r="166" spans="1:5" x14ac:dyDescent="0.2">
      <c r="A166" s="108" t="s">
        <v>146</v>
      </c>
      <c r="B166" s="108" t="s">
        <v>145</v>
      </c>
      <c r="C166" s="109">
        <v>37000</v>
      </c>
      <c r="D166" s="109">
        <v>19706.96</v>
      </c>
      <c r="E166" s="105">
        <f t="shared" si="2"/>
        <v>53.262054054054055</v>
      </c>
    </row>
    <row r="167" spans="1:5" x14ac:dyDescent="0.2">
      <c r="A167" s="108" t="s">
        <v>142</v>
      </c>
      <c r="B167" s="108" t="s">
        <v>141</v>
      </c>
      <c r="C167" s="109">
        <v>0</v>
      </c>
      <c r="D167" s="109">
        <v>0</v>
      </c>
      <c r="E167" s="105"/>
    </row>
    <row r="168" spans="1:5" x14ac:dyDescent="0.2">
      <c r="A168" s="108" t="s">
        <v>140</v>
      </c>
      <c r="B168" s="108" t="s">
        <v>139</v>
      </c>
      <c r="C168" s="109">
        <v>28000</v>
      </c>
      <c r="D168" s="109">
        <v>18684.21</v>
      </c>
      <c r="E168" s="105">
        <f t="shared" si="2"/>
        <v>66.729321428571424</v>
      </c>
    </row>
    <row r="169" spans="1:5" x14ac:dyDescent="0.2">
      <c r="A169" s="108" t="s">
        <v>138</v>
      </c>
      <c r="B169" s="108" t="s">
        <v>137</v>
      </c>
      <c r="C169" s="109">
        <v>0</v>
      </c>
      <c r="D169" s="109">
        <v>500</v>
      </c>
      <c r="E169" s="105"/>
    </row>
    <row r="170" spans="1:5" x14ac:dyDescent="0.2">
      <c r="A170" s="108" t="s">
        <v>136</v>
      </c>
      <c r="B170" s="108" t="s">
        <v>135</v>
      </c>
      <c r="C170" s="109">
        <v>0</v>
      </c>
      <c r="D170" s="109">
        <v>0</v>
      </c>
      <c r="E170" s="105"/>
    </row>
    <row r="171" spans="1:5" x14ac:dyDescent="0.2">
      <c r="A171" s="108" t="s">
        <v>124</v>
      </c>
      <c r="B171" s="108" t="s">
        <v>224</v>
      </c>
      <c r="C171" s="109">
        <v>0</v>
      </c>
      <c r="D171" s="109">
        <v>380</v>
      </c>
      <c r="E171" s="105"/>
    </row>
    <row r="172" spans="1:5" x14ac:dyDescent="0.2">
      <c r="A172" s="108" t="s">
        <v>113</v>
      </c>
      <c r="B172" s="108" t="s">
        <v>112</v>
      </c>
      <c r="C172" s="109">
        <v>0</v>
      </c>
      <c r="D172" s="109">
        <v>0</v>
      </c>
      <c r="E172" s="105"/>
    </row>
    <row r="173" spans="1:5" x14ac:dyDescent="0.2">
      <c r="A173" s="108" t="s">
        <v>107</v>
      </c>
      <c r="B173" s="108" t="s">
        <v>106</v>
      </c>
      <c r="C173" s="109">
        <v>0</v>
      </c>
      <c r="D173" s="109">
        <v>100</v>
      </c>
      <c r="E173" s="105"/>
    </row>
    <row r="174" spans="1:5" x14ac:dyDescent="0.2">
      <c r="A174" s="108" t="s">
        <v>96</v>
      </c>
      <c r="B174" s="108" t="s">
        <v>95</v>
      </c>
      <c r="C174" s="109">
        <v>0</v>
      </c>
      <c r="D174" s="109">
        <v>0</v>
      </c>
      <c r="E174" s="105"/>
    </row>
    <row r="175" spans="1:5" x14ac:dyDescent="0.2">
      <c r="A175" s="108" t="s">
        <v>94</v>
      </c>
      <c r="B175" s="108" t="s">
        <v>93</v>
      </c>
      <c r="C175" s="109">
        <v>9000</v>
      </c>
      <c r="D175" s="109">
        <v>0</v>
      </c>
      <c r="E175" s="105"/>
    </row>
    <row r="176" spans="1:5" x14ac:dyDescent="0.2">
      <c r="A176" s="108" t="s">
        <v>92</v>
      </c>
      <c r="B176" s="108" t="s">
        <v>91</v>
      </c>
      <c r="C176" s="109">
        <v>0</v>
      </c>
      <c r="D176" s="109">
        <v>42.75</v>
      </c>
      <c r="E176" s="105"/>
    </row>
    <row r="177" spans="1:5" x14ac:dyDescent="0.2">
      <c r="A177" s="108" t="s">
        <v>90</v>
      </c>
      <c r="B177" s="108" t="s">
        <v>89</v>
      </c>
      <c r="C177" s="109">
        <v>14000</v>
      </c>
      <c r="D177" s="109">
        <v>0</v>
      </c>
      <c r="E177" s="105"/>
    </row>
    <row r="178" spans="1:5" x14ac:dyDescent="0.2">
      <c r="A178" s="108" t="s">
        <v>84</v>
      </c>
      <c r="B178" s="108" t="s">
        <v>83</v>
      </c>
      <c r="C178" s="109">
        <v>14000</v>
      </c>
      <c r="D178" s="109">
        <v>0</v>
      </c>
      <c r="E178" s="105"/>
    </row>
    <row r="179" spans="1:5" x14ac:dyDescent="0.2">
      <c r="A179" s="110" t="s">
        <v>243</v>
      </c>
      <c r="B179" s="110" t="s">
        <v>244</v>
      </c>
      <c r="C179" s="111">
        <v>48000</v>
      </c>
      <c r="D179" s="111">
        <v>0</v>
      </c>
      <c r="E179" s="105"/>
    </row>
    <row r="180" spans="1:5" x14ac:dyDescent="0.2">
      <c r="A180" s="108" t="s">
        <v>80</v>
      </c>
      <c r="B180" s="108" t="s">
        <v>79</v>
      </c>
      <c r="C180" s="109">
        <v>0</v>
      </c>
      <c r="D180" s="109">
        <v>0</v>
      </c>
      <c r="E180" s="105"/>
    </row>
    <row r="181" spans="1:5" x14ac:dyDescent="0.2">
      <c r="A181" s="108" t="s">
        <v>76</v>
      </c>
      <c r="B181" s="108" t="s">
        <v>75</v>
      </c>
      <c r="C181" s="109">
        <v>0</v>
      </c>
      <c r="D181" s="109">
        <v>0</v>
      </c>
      <c r="E181" s="105"/>
    </row>
    <row r="182" spans="1:5" x14ac:dyDescent="0.2">
      <c r="A182" s="108" t="s">
        <v>70</v>
      </c>
      <c r="B182" s="108" t="s">
        <v>69</v>
      </c>
      <c r="C182" s="109">
        <v>48000</v>
      </c>
      <c r="D182" s="109">
        <v>0</v>
      </c>
      <c r="E182" s="105"/>
    </row>
    <row r="183" spans="1:5" x14ac:dyDescent="0.2">
      <c r="A183" s="108" t="s">
        <v>52</v>
      </c>
      <c r="B183" s="108" t="s">
        <v>51</v>
      </c>
      <c r="C183" s="109">
        <v>48000</v>
      </c>
      <c r="D183" s="109">
        <v>0</v>
      </c>
      <c r="E183" s="105"/>
    </row>
    <row r="184" spans="1:5" x14ac:dyDescent="0.2">
      <c r="A184" s="110" t="s">
        <v>245</v>
      </c>
      <c r="B184" s="110" t="s">
        <v>246</v>
      </c>
      <c r="C184" s="111">
        <v>149500</v>
      </c>
      <c r="D184" s="111">
        <v>71898.64</v>
      </c>
      <c r="E184" s="118">
        <f t="shared" si="2"/>
        <v>48.092735785953181</v>
      </c>
    </row>
    <row r="185" spans="1:5" x14ac:dyDescent="0.2">
      <c r="A185" s="108" t="s">
        <v>146</v>
      </c>
      <c r="B185" s="108" t="s">
        <v>145</v>
      </c>
      <c r="C185" s="109">
        <v>149500</v>
      </c>
      <c r="D185" s="109">
        <v>71898.64</v>
      </c>
      <c r="E185" s="105">
        <f t="shared" si="2"/>
        <v>48.092735785953181</v>
      </c>
    </row>
    <row r="186" spans="1:5" x14ac:dyDescent="0.2">
      <c r="A186" s="108" t="s">
        <v>132</v>
      </c>
      <c r="B186" s="108" t="s">
        <v>131</v>
      </c>
      <c r="C186" s="109">
        <v>0</v>
      </c>
      <c r="D186" s="109">
        <v>0</v>
      </c>
      <c r="E186" s="105"/>
    </row>
    <row r="187" spans="1:5" x14ac:dyDescent="0.2">
      <c r="A187" s="108" t="s">
        <v>130</v>
      </c>
      <c r="B187" s="108" t="s">
        <v>129</v>
      </c>
      <c r="C187" s="109">
        <v>149500</v>
      </c>
      <c r="D187" s="109">
        <v>71830.64</v>
      </c>
      <c r="E187" s="105">
        <f t="shared" si="2"/>
        <v>48.047250836120405</v>
      </c>
    </row>
    <row r="188" spans="1:5" x14ac:dyDescent="0.2">
      <c r="A188" s="108" t="s">
        <v>126</v>
      </c>
      <c r="B188" s="108" t="s">
        <v>125</v>
      </c>
      <c r="C188" s="109">
        <v>0</v>
      </c>
      <c r="D188" s="109">
        <v>0</v>
      </c>
      <c r="E188" s="105"/>
    </row>
    <row r="189" spans="1:5" x14ac:dyDescent="0.2">
      <c r="A189" s="108" t="s">
        <v>119</v>
      </c>
      <c r="B189" s="108" t="s">
        <v>225</v>
      </c>
      <c r="C189" s="109">
        <v>0</v>
      </c>
      <c r="D189" s="109">
        <v>68</v>
      </c>
      <c r="E189" s="105"/>
    </row>
    <row r="190" spans="1:5" x14ac:dyDescent="0.2">
      <c r="A190" s="108" t="s">
        <v>118</v>
      </c>
      <c r="B190" s="108" t="s">
        <v>226</v>
      </c>
      <c r="C190" s="109">
        <v>0</v>
      </c>
      <c r="D190" s="109">
        <v>0</v>
      </c>
      <c r="E190" s="105"/>
    </row>
    <row r="191" spans="1:5" x14ac:dyDescent="0.2">
      <c r="A191" s="108" t="s">
        <v>115</v>
      </c>
      <c r="B191" s="108" t="s">
        <v>114</v>
      </c>
      <c r="C191" s="109">
        <v>0</v>
      </c>
      <c r="D191" s="109">
        <v>0</v>
      </c>
      <c r="E191" s="105"/>
    </row>
    <row r="192" spans="1:5" x14ac:dyDescent="0.2">
      <c r="A192" s="108" t="s">
        <v>111</v>
      </c>
      <c r="B192" s="108" t="s">
        <v>110</v>
      </c>
      <c r="C192" s="109">
        <v>0</v>
      </c>
      <c r="D192" s="109">
        <v>0</v>
      </c>
      <c r="E192" s="105"/>
    </row>
    <row r="193" spans="1:5" x14ac:dyDescent="0.2">
      <c r="A193" s="108" t="s">
        <v>109</v>
      </c>
      <c r="B193" s="108" t="s">
        <v>108</v>
      </c>
      <c r="C193" s="109">
        <v>0</v>
      </c>
      <c r="D193" s="109">
        <v>0</v>
      </c>
      <c r="E193" s="105"/>
    </row>
    <row r="194" spans="1:5" x14ac:dyDescent="0.2">
      <c r="A194" s="110" t="s">
        <v>254</v>
      </c>
      <c r="B194" s="110" t="s">
        <v>255</v>
      </c>
      <c r="C194" s="111">
        <v>0</v>
      </c>
      <c r="D194" s="111">
        <v>625</v>
      </c>
      <c r="E194" s="105"/>
    </row>
    <row r="195" spans="1:5" x14ac:dyDescent="0.2">
      <c r="A195" s="108" t="s">
        <v>70</v>
      </c>
      <c r="B195" s="108" t="s">
        <v>69</v>
      </c>
      <c r="C195" s="109">
        <v>0</v>
      </c>
      <c r="D195" s="109">
        <v>625</v>
      </c>
      <c r="E195" s="105"/>
    </row>
    <row r="196" spans="1:5" x14ac:dyDescent="0.2">
      <c r="A196" s="108" t="s">
        <v>62</v>
      </c>
      <c r="B196" s="108" t="s">
        <v>61</v>
      </c>
      <c r="C196" s="109">
        <v>0</v>
      </c>
      <c r="D196" s="109">
        <v>625</v>
      </c>
      <c r="E196" s="105"/>
    </row>
    <row r="197" spans="1:5" x14ac:dyDescent="0.2">
      <c r="A197" s="110" t="s">
        <v>258</v>
      </c>
      <c r="B197" s="110" t="s">
        <v>259</v>
      </c>
      <c r="C197" s="111">
        <v>300</v>
      </c>
      <c r="D197" s="111">
        <v>0</v>
      </c>
      <c r="E197" s="105"/>
    </row>
    <row r="198" spans="1:5" x14ac:dyDescent="0.2">
      <c r="A198" s="108" t="s">
        <v>146</v>
      </c>
      <c r="B198" s="108" t="s">
        <v>145</v>
      </c>
      <c r="C198" s="109">
        <v>300</v>
      </c>
      <c r="D198" s="109">
        <v>0</v>
      </c>
      <c r="E198" s="105"/>
    </row>
    <row r="199" spans="1:5" x14ac:dyDescent="0.2">
      <c r="A199" s="108" t="s">
        <v>130</v>
      </c>
      <c r="B199" s="108" t="s">
        <v>129</v>
      </c>
      <c r="C199" s="109">
        <v>300</v>
      </c>
      <c r="D199" s="109">
        <v>0</v>
      </c>
      <c r="E199" s="105"/>
    </row>
    <row r="200" spans="1:5" x14ac:dyDescent="0.2">
      <c r="A200" s="110" t="s">
        <v>257</v>
      </c>
      <c r="B200" s="110" t="s">
        <v>192</v>
      </c>
      <c r="C200" s="111">
        <v>1300</v>
      </c>
      <c r="D200" s="111">
        <v>0</v>
      </c>
      <c r="E200" s="105"/>
    </row>
    <row r="201" spans="1:5" x14ac:dyDescent="0.2">
      <c r="A201" s="108" t="s">
        <v>74</v>
      </c>
      <c r="B201" s="108" t="s">
        <v>227</v>
      </c>
      <c r="C201" s="109">
        <v>1300</v>
      </c>
      <c r="D201" s="109">
        <v>0</v>
      </c>
      <c r="E201" s="105"/>
    </row>
    <row r="202" spans="1:5" x14ac:dyDescent="0.2">
      <c r="A202" s="108" t="s">
        <v>72</v>
      </c>
      <c r="B202" s="108" t="s">
        <v>71</v>
      </c>
      <c r="C202" s="109">
        <v>1300</v>
      </c>
      <c r="D202" s="109">
        <v>0</v>
      </c>
      <c r="E202" s="105"/>
    </row>
    <row r="203" spans="1:5" x14ac:dyDescent="0.2">
      <c r="A203" s="112" t="s">
        <v>169</v>
      </c>
      <c r="B203" s="112" t="s">
        <v>168</v>
      </c>
      <c r="C203" s="113">
        <v>13620</v>
      </c>
      <c r="D203" s="113">
        <v>5668.48</v>
      </c>
      <c r="E203" s="102">
        <f t="shared" ref="E203:E216" si="3">D203/C203*100</f>
        <v>41.618795888399404</v>
      </c>
    </row>
    <row r="204" spans="1:5" x14ac:dyDescent="0.2">
      <c r="A204" s="114" t="s">
        <v>238</v>
      </c>
      <c r="B204" s="114" t="s">
        <v>239</v>
      </c>
      <c r="C204" s="115">
        <v>13620</v>
      </c>
      <c r="D204" s="115">
        <v>5668.48</v>
      </c>
      <c r="E204" s="103">
        <f t="shared" si="3"/>
        <v>41.618795888399404</v>
      </c>
    </row>
    <row r="205" spans="1:5" x14ac:dyDescent="0.2">
      <c r="A205" s="110" t="s">
        <v>240</v>
      </c>
      <c r="B205" s="110" t="s">
        <v>191</v>
      </c>
      <c r="C205" s="111">
        <v>10620</v>
      </c>
      <c r="D205" s="111">
        <v>0</v>
      </c>
      <c r="E205" s="105"/>
    </row>
    <row r="206" spans="1:5" x14ac:dyDescent="0.2">
      <c r="A206" s="108" t="s">
        <v>161</v>
      </c>
      <c r="B206" s="108" t="s">
        <v>160</v>
      </c>
      <c r="C206" s="109">
        <v>10620</v>
      </c>
      <c r="D206" s="109">
        <v>0</v>
      </c>
      <c r="E206" s="105"/>
    </row>
    <row r="207" spans="1:5" x14ac:dyDescent="0.2">
      <c r="A207" s="108" t="s">
        <v>157</v>
      </c>
      <c r="B207" s="108" t="s">
        <v>156</v>
      </c>
      <c r="C207" s="109">
        <v>10620</v>
      </c>
      <c r="D207" s="109">
        <v>0</v>
      </c>
      <c r="E207" s="105"/>
    </row>
    <row r="208" spans="1:5" x14ac:dyDescent="0.2">
      <c r="A208" s="108" t="s">
        <v>146</v>
      </c>
      <c r="B208" s="108" t="s">
        <v>145</v>
      </c>
      <c r="C208" s="109">
        <v>0</v>
      </c>
      <c r="D208" s="109">
        <v>0</v>
      </c>
      <c r="E208" s="105"/>
    </row>
    <row r="209" spans="1:5" x14ac:dyDescent="0.2">
      <c r="A209" s="108" t="s">
        <v>132</v>
      </c>
      <c r="B209" s="108" t="s">
        <v>131</v>
      </c>
      <c r="C209" s="109">
        <v>0</v>
      </c>
      <c r="D209" s="109">
        <v>0</v>
      </c>
      <c r="E209" s="105"/>
    </row>
    <row r="210" spans="1:5" x14ac:dyDescent="0.2">
      <c r="A210" s="108" t="s">
        <v>130</v>
      </c>
      <c r="B210" s="108" t="s">
        <v>129</v>
      </c>
      <c r="C210" s="109">
        <v>0</v>
      </c>
      <c r="D210" s="109">
        <v>0</v>
      </c>
      <c r="E210" s="105"/>
    </row>
    <row r="211" spans="1:5" x14ac:dyDescent="0.2">
      <c r="A211" s="108" t="s">
        <v>126</v>
      </c>
      <c r="B211" s="108" t="s">
        <v>125</v>
      </c>
      <c r="C211" s="109">
        <v>0</v>
      </c>
      <c r="D211" s="109">
        <v>0</v>
      </c>
      <c r="E211" s="105"/>
    </row>
    <row r="212" spans="1:5" x14ac:dyDescent="0.2">
      <c r="A212" s="108" t="s">
        <v>124</v>
      </c>
      <c r="B212" s="108" t="s">
        <v>224</v>
      </c>
      <c r="C212" s="109">
        <v>0</v>
      </c>
      <c r="D212" s="109">
        <v>0</v>
      </c>
      <c r="E212" s="105"/>
    </row>
    <row r="213" spans="1:5" x14ac:dyDescent="0.2">
      <c r="A213" s="108" t="s">
        <v>119</v>
      </c>
      <c r="B213" s="108" t="s">
        <v>225</v>
      </c>
      <c r="C213" s="109">
        <v>0</v>
      </c>
      <c r="D213" s="109">
        <v>0</v>
      </c>
      <c r="E213" s="105"/>
    </row>
    <row r="214" spans="1:5" x14ac:dyDescent="0.2">
      <c r="A214" s="110" t="s">
        <v>258</v>
      </c>
      <c r="B214" s="110" t="s">
        <v>259</v>
      </c>
      <c r="C214" s="111">
        <v>3000</v>
      </c>
      <c r="D214" s="111">
        <v>5668.48</v>
      </c>
      <c r="E214" s="118">
        <f t="shared" si="3"/>
        <v>188.94933333333333</v>
      </c>
    </row>
    <row r="215" spans="1:5" x14ac:dyDescent="0.2">
      <c r="A215" s="108" t="s">
        <v>146</v>
      </c>
      <c r="B215" s="108" t="s">
        <v>145</v>
      </c>
      <c r="C215" s="109">
        <v>3000</v>
      </c>
      <c r="D215" s="109">
        <v>5668.48</v>
      </c>
      <c r="E215" s="105">
        <f t="shared" si="3"/>
        <v>188.94933333333333</v>
      </c>
    </row>
    <row r="216" spans="1:5" x14ac:dyDescent="0.2">
      <c r="A216" s="108" t="s">
        <v>130</v>
      </c>
      <c r="B216" s="108" t="s">
        <v>129</v>
      </c>
      <c r="C216" s="109">
        <v>3000</v>
      </c>
      <c r="D216" s="109">
        <v>5668.48</v>
      </c>
      <c r="E216" s="105">
        <f t="shared" si="3"/>
        <v>188.94933333333333</v>
      </c>
    </row>
    <row r="217" spans="1:5" ht="22.5" x14ac:dyDescent="0.2">
      <c r="A217" s="110" t="s">
        <v>256</v>
      </c>
      <c r="B217" s="110" t="s">
        <v>193</v>
      </c>
      <c r="C217" s="111">
        <v>0</v>
      </c>
      <c r="D217" s="111">
        <v>0</v>
      </c>
      <c r="E217" s="105"/>
    </row>
    <row r="218" spans="1:5" x14ac:dyDescent="0.2">
      <c r="A218" s="108" t="s">
        <v>146</v>
      </c>
      <c r="B218" s="108" t="s">
        <v>145</v>
      </c>
      <c r="C218" s="109">
        <v>0</v>
      </c>
      <c r="D218" s="109">
        <v>0</v>
      </c>
      <c r="E218" s="105"/>
    </row>
    <row r="219" spans="1:5" x14ac:dyDescent="0.2">
      <c r="A219" s="108" t="s">
        <v>142</v>
      </c>
      <c r="B219" s="108" t="s">
        <v>141</v>
      </c>
      <c r="C219" s="109">
        <v>0</v>
      </c>
      <c r="D219" s="109">
        <v>0</v>
      </c>
      <c r="E219" s="105"/>
    </row>
    <row r="220" spans="1:5" x14ac:dyDescent="0.2">
      <c r="A220" s="108" t="s">
        <v>118</v>
      </c>
      <c r="B220" s="108" t="s">
        <v>226</v>
      </c>
      <c r="C220" s="109">
        <v>0</v>
      </c>
      <c r="D220" s="109">
        <v>0</v>
      </c>
      <c r="E220" s="105"/>
    </row>
    <row r="221" spans="1:5" x14ac:dyDescent="0.2">
      <c r="A221" s="108" t="s">
        <v>111</v>
      </c>
      <c r="B221" s="108" t="s">
        <v>110</v>
      </c>
      <c r="C221" s="109">
        <v>0</v>
      </c>
      <c r="D221" s="109">
        <v>0</v>
      </c>
      <c r="E221" s="105"/>
    </row>
    <row r="222" spans="1:5" x14ac:dyDescent="0.2">
      <c r="A222" s="108" t="s">
        <v>107</v>
      </c>
      <c r="B222" s="108" t="s">
        <v>106</v>
      </c>
      <c r="C222" s="109">
        <v>0</v>
      </c>
      <c r="D222" s="109">
        <v>0</v>
      </c>
      <c r="E222" s="105"/>
    </row>
    <row r="223" spans="1:5" x14ac:dyDescent="0.2">
      <c r="A223" s="108" t="s">
        <v>102</v>
      </c>
      <c r="B223" s="108" t="s">
        <v>101</v>
      </c>
      <c r="C223" s="109">
        <v>0</v>
      </c>
      <c r="D223" s="109">
        <v>0</v>
      </c>
      <c r="E223" s="105"/>
    </row>
    <row r="224" spans="1:5" x14ac:dyDescent="0.2">
      <c r="A224" s="108" t="s">
        <v>92</v>
      </c>
      <c r="B224" s="108" t="s">
        <v>91</v>
      </c>
      <c r="C224" s="109">
        <v>0</v>
      </c>
      <c r="D224" s="109">
        <v>0</v>
      </c>
      <c r="E224" s="105"/>
    </row>
    <row r="225" spans="1:5" x14ac:dyDescent="0.2">
      <c r="A225" s="116" t="s">
        <v>167</v>
      </c>
      <c r="B225" s="116" t="s">
        <v>165</v>
      </c>
      <c r="C225" s="117">
        <v>4910</v>
      </c>
      <c r="D225" s="117">
        <v>0</v>
      </c>
      <c r="E225" s="105"/>
    </row>
    <row r="226" spans="1:5" x14ac:dyDescent="0.2">
      <c r="A226" s="112" t="s">
        <v>166</v>
      </c>
      <c r="B226" s="112" t="s">
        <v>165</v>
      </c>
      <c r="C226" s="113">
        <v>4910</v>
      </c>
      <c r="D226" s="113">
        <v>0</v>
      </c>
      <c r="E226" s="105"/>
    </row>
    <row r="227" spans="1:5" x14ac:dyDescent="0.2">
      <c r="A227" s="114" t="s">
        <v>238</v>
      </c>
      <c r="B227" s="114" t="s">
        <v>239</v>
      </c>
      <c r="C227" s="115">
        <v>4910</v>
      </c>
      <c r="D227" s="115">
        <v>0</v>
      </c>
      <c r="E227" s="105"/>
    </row>
    <row r="228" spans="1:5" x14ac:dyDescent="0.2">
      <c r="A228" s="110" t="s">
        <v>240</v>
      </c>
      <c r="B228" s="110" t="s">
        <v>191</v>
      </c>
      <c r="C228" s="111">
        <v>4910</v>
      </c>
      <c r="D228" s="111">
        <v>0</v>
      </c>
      <c r="E228" s="105"/>
    </row>
    <row r="229" spans="1:5" x14ac:dyDescent="0.2">
      <c r="A229" s="108" t="s">
        <v>146</v>
      </c>
      <c r="B229" s="108" t="s">
        <v>145</v>
      </c>
      <c r="C229" s="109">
        <v>4910</v>
      </c>
      <c r="D229" s="109">
        <v>0</v>
      </c>
      <c r="E229" s="105"/>
    </row>
    <row r="230" spans="1:5" x14ac:dyDescent="0.2">
      <c r="A230" s="108" t="s">
        <v>142</v>
      </c>
      <c r="B230" s="108" t="s">
        <v>141</v>
      </c>
      <c r="C230" s="109">
        <v>4910</v>
      </c>
      <c r="D230" s="109">
        <v>0</v>
      </c>
      <c r="E230" s="105"/>
    </row>
  </sheetData>
  <mergeCells count="6">
    <mergeCell ref="A6:B6"/>
    <mergeCell ref="A1:C1"/>
    <mergeCell ref="A2:C2"/>
    <mergeCell ref="A3:C3"/>
    <mergeCell ref="A4:C4"/>
    <mergeCell ref="A5:B5"/>
  </mergeCells>
  <pageMargins left="0.7" right="0.7" top="0.75" bottom="0.75" header="0.3" footer="0.3"/>
  <ignoredErrors>
    <ignoredError sqref="E7:E226" unlockedFormula="1"/>
    <ignoredError sqref="A15:A227 A229:A2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workbookViewId="0">
      <selection activeCell="J23" sqref="J23"/>
    </sheetView>
  </sheetViews>
  <sheetFormatPr defaultRowHeight="12.75" x14ac:dyDescent="0.2"/>
  <cols>
    <col min="1" max="1" width="5" style="10" bestFit="1" customWidth="1"/>
    <col min="2" max="2" width="68.85546875" style="10" customWidth="1"/>
    <col min="3" max="3" width="14.5703125" style="10" bestFit="1" customWidth="1"/>
    <col min="4" max="4" width="14" style="10" bestFit="1" customWidth="1"/>
    <col min="5" max="5" width="12.85546875" style="10" customWidth="1"/>
    <col min="6" max="6" width="10.5703125" style="10" customWidth="1"/>
    <col min="7" max="7" width="12.28515625" style="10" customWidth="1"/>
    <col min="8" max="8" width="11.140625" style="10" bestFit="1" customWidth="1"/>
    <col min="9" max="9" width="7" style="10" bestFit="1" customWidth="1"/>
    <col min="10" max="16384" width="9.140625" style="10"/>
  </cols>
  <sheetData>
    <row r="1" spans="1:7" x14ac:dyDescent="0.2">
      <c r="A1" s="121" t="s">
        <v>213</v>
      </c>
      <c r="B1" s="122"/>
      <c r="C1" s="122"/>
    </row>
    <row r="2" spans="1:7" x14ac:dyDescent="0.2">
      <c r="A2" s="121" t="s">
        <v>214</v>
      </c>
      <c r="B2" s="122"/>
      <c r="C2" s="122"/>
    </row>
    <row r="3" spans="1:7" x14ac:dyDescent="0.2">
      <c r="A3" s="121" t="s">
        <v>215</v>
      </c>
      <c r="B3" s="122"/>
      <c r="C3" s="122"/>
    </row>
    <row r="5" spans="1:7" ht="18.75" customHeight="1" x14ac:dyDescent="0.2">
      <c r="A5" s="135" t="s">
        <v>199</v>
      </c>
      <c r="B5" s="136"/>
      <c r="C5" s="136"/>
      <c r="D5" s="136"/>
      <c r="E5" s="136"/>
      <c r="F5" s="80"/>
      <c r="G5" s="81"/>
    </row>
    <row r="6" spans="1:7" ht="39.75" customHeight="1" x14ac:dyDescent="0.2">
      <c r="A6" s="133" t="s">
        <v>162</v>
      </c>
      <c r="B6" s="134"/>
      <c r="C6" s="6" t="s">
        <v>208</v>
      </c>
      <c r="D6" s="6" t="s">
        <v>216</v>
      </c>
      <c r="E6" s="6" t="s">
        <v>217</v>
      </c>
      <c r="F6" s="42" t="s">
        <v>218</v>
      </c>
      <c r="G6" s="43" t="s">
        <v>219</v>
      </c>
    </row>
    <row r="7" spans="1:7" x14ac:dyDescent="0.2">
      <c r="A7" s="131" t="s">
        <v>1</v>
      </c>
      <c r="B7" s="132"/>
      <c r="C7" s="13" t="s">
        <v>2</v>
      </c>
      <c r="D7" s="13" t="s">
        <v>3</v>
      </c>
      <c r="E7" s="13" t="s">
        <v>4</v>
      </c>
      <c r="F7" s="41" t="s">
        <v>5</v>
      </c>
      <c r="G7" s="41" t="s">
        <v>6</v>
      </c>
    </row>
    <row r="8" spans="1:7" x14ac:dyDescent="0.2">
      <c r="A8" s="15"/>
      <c r="B8" s="15" t="s">
        <v>7</v>
      </c>
      <c r="C8" s="22">
        <v>1200568.19</v>
      </c>
      <c r="D8" s="22">
        <v>2807430</v>
      </c>
      <c r="E8" s="22">
        <f>E9</f>
        <v>1455338.89</v>
      </c>
      <c r="F8" s="7">
        <f>E8/C8*100</f>
        <v>121.22084377398006</v>
      </c>
      <c r="G8" s="7">
        <f>E8/D8*100</f>
        <v>51.838830888036384</v>
      </c>
    </row>
    <row r="9" spans="1:7" x14ac:dyDescent="0.2">
      <c r="A9" s="16" t="s">
        <v>8</v>
      </c>
      <c r="B9" s="16" t="s">
        <v>9</v>
      </c>
      <c r="C9" s="20">
        <v>1200568.19</v>
      </c>
      <c r="D9" s="20">
        <v>2807430</v>
      </c>
      <c r="E9" s="20">
        <v>1455338.89</v>
      </c>
      <c r="F9" s="8">
        <f t="shared" ref="F9:F33" si="0">E9/C9*100</f>
        <v>121.22084377398006</v>
      </c>
      <c r="G9" s="8">
        <f t="shared" ref="G9:G30" si="1">E9/D9*100</f>
        <v>51.838830888036384</v>
      </c>
    </row>
    <row r="10" spans="1:7" x14ac:dyDescent="0.2">
      <c r="A10" s="16" t="s">
        <v>50</v>
      </c>
      <c r="B10" s="16" t="s">
        <v>49</v>
      </c>
      <c r="C10" s="20">
        <v>979793.95</v>
      </c>
      <c r="D10" s="20">
        <v>2120220</v>
      </c>
      <c r="E10" s="20">
        <v>1069749.67</v>
      </c>
      <c r="F10" s="8">
        <f t="shared" si="0"/>
        <v>109.18108547210359</v>
      </c>
      <c r="G10" s="8">
        <f t="shared" si="1"/>
        <v>50.454654233994574</v>
      </c>
    </row>
    <row r="11" spans="1:7" x14ac:dyDescent="0.2">
      <c r="A11" s="16" t="s">
        <v>48</v>
      </c>
      <c r="B11" s="16" t="s">
        <v>47</v>
      </c>
      <c r="C11" s="20">
        <v>978606.35</v>
      </c>
      <c r="D11" s="20"/>
      <c r="E11" s="20">
        <v>1068446.57</v>
      </c>
      <c r="F11" s="8">
        <f t="shared" si="0"/>
        <v>109.18042479491372</v>
      </c>
      <c r="G11" s="8"/>
    </row>
    <row r="12" spans="1:7" x14ac:dyDescent="0.2">
      <c r="A12" s="16" t="s">
        <v>46</v>
      </c>
      <c r="B12" s="16" t="s">
        <v>45</v>
      </c>
      <c r="C12" s="20">
        <v>906457.21</v>
      </c>
      <c r="D12" s="17"/>
      <c r="E12" s="17">
        <v>981180.67</v>
      </c>
      <c r="F12" s="8">
        <f t="shared" si="0"/>
        <v>108.24346247960233</v>
      </c>
      <c r="G12" s="8"/>
    </row>
    <row r="13" spans="1:7" x14ac:dyDescent="0.2">
      <c r="A13" s="16" t="s">
        <v>44</v>
      </c>
      <c r="B13" s="16" t="s">
        <v>43</v>
      </c>
      <c r="C13" s="20">
        <v>72149.14</v>
      </c>
      <c r="D13" s="20"/>
      <c r="E13" s="20">
        <v>87265.9</v>
      </c>
      <c r="F13" s="8">
        <f t="shared" si="0"/>
        <v>120.95210005275183</v>
      </c>
      <c r="G13" s="8"/>
    </row>
    <row r="14" spans="1:7" x14ac:dyDescent="0.2">
      <c r="A14" s="16" t="s">
        <v>42</v>
      </c>
      <c r="B14" s="16" t="s">
        <v>41</v>
      </c>
      <c r="C14" s="20">
        <v>0</v>
      </c>
      <c r="D14" s="17"/>
      <c r="E14" s="17">
        <v>0</v>
      </c>
      <c r="F14" s="8"/>
      <c r="G14" s="8"/>
    </row>
    <row r="15" spans="1:7" x14ac:dyDescent="0.2">
      <c r="A15" s="16" t="s">
        <v>40</v>
      </c>
      <c r="B15" s="16" t="s">
        <v>39</v>
      </c>
      <c r="C15" s="20">
        <v>0</v>
      </c>
      <c r="D15" s="17"/>
      <c r="E15" s="17">
        <v>0</v>
      </c>
      <c r="F15" s="8"/>
      <c r="G15" s="8"/>
    </row>
    <row r="16" spans="1:7" x14ac:dyDescent="0.2">
      <c r="A16" s="16" t="s">
        <v>209</v>
      </c>
      <c r="B16" s="16" t="s">
        <v>210</v>
      </c>
      <c r="C16" s="20">
        <v>1187.5999999999999</v>
      </c>
      <c r="D16" s="20"/>
      <c r="E16" s="20">
        <v>1303.0999999999999</v>
      </c>
      <c r="F16" s="8">
        <f t="shared" si="0"/>
        <v>109.72549680026947</v>
      </c>
      <c r="G16" s="8"/>
    </row>
    <row r="17" spans="1:10" x14ac:dyDescent="0.2">
      <c r="A17" s="16" t="s">
        <v>220</v>
      </c>
      <c r="B17" s="16" t="s">
        <v>221</v>
      </c>
      <c r="C17" s="20">
        <v>0</v>
      </c>
      <c r="D17" s="17"/>
      <c r="E17" s="17">
        <v>0</v>
      </c>
      <c r="F17" s="8"/>
      <c r="G17" s="8"/>
    </row>
    <row r="18" spans="1:10" x14ac:dyDescent="0.2">
      <c r="A18" s="16" t="s">
        <v>211</v>
      </c>
      <c r="B18" s="16" t="s">
        <v>212</v>
      </c>
      <c r="C18" s="20">
        <v>1187.5999999999999</v>
      </c>
      <c r="D18" s="17"/>
      <c r="E18" s="17">
        <v>1303.0999999999999</v>
      </c>
      <c r="F18" s="8">
        <f t="shared" si="0"/>
        <v>109.72549680026947</v>
      </c>
      <c r="G18" s="8"/>
    </row>
    <row r="19" spans="1:10" x14ac:dyDescent="0.2">
      <c r="A19" s="16" t="s">
        <v>38</v>
      </c>
      <c r="B19" s="16" t="s">
        <v>37</v>
      </c>
      <c r="C19" s="20">
        <v>0</v>
      </c>
      <c r="D19" s="17"/>
      <c r="E19" s="17">
        <v>0</v>
      </c>
      <c r="F19" s="8"/>
      <c r="G19" s="8"/>
    </row>
    <row r="20" spans="1:10" x14ac:dyDescent="0.2">
      <c r="A20" s="16" t="s">
        <v>36</v>
      </c>
      <c r="B20" s="16" t="s">
        <v>35</v>
      </c>
      <c r="C20" s="20">
        <v>0</v>
      </c>
      <c r="D20" s="20"/>
      <c r="E20" s="20">
        <v>0</v>
      </c>
      <c r="F20" s="8"/>
      <c r="G20" s="8"/>
    </row>
    <row r="21" spans="1:10" x14ac:dyDescent="0.2">
      <c r="A21" s="16" t="s">
        <v>34</v>
      </c>
      <c r="B21" s="16" t="s">
        <v>33</v>
      </c>
      <c r="C21" s="20">
        <v>0</v>
      </c>
      <c r="D21" s="20"/>
      <c r="E21" s="20">
        <v>0</v>
      </c>
      <c r="F21" s="8"/>
      <c r="G21" s="8"/>
    </row>
    <row r="22" spans="1:10" x14ac:dyDescent="0.2">
      <c r="A22" s="16" t="s">
        <v>32</v>
      </c>
      <c r="B22" s="16" t="s">
        <v>31</v>
      </c>
      <c r="C22" s="20">
        <v>31487.96</v>
      </c>
      <c r="D22" s="17">
        <v>58000</v>
      </c>
      <c r="E22" s="17">
        <v>39455.9</v>
      </c>
      <c r="F22" s="8">
        <f t="shared" si="0"/>
        <v>125.30471964522314</v>
      </c>
      <c r="G22" s="8">
        <f t="shared" si="1"/>
        <v>68.027413793103449</v>
      </c>
    </row>
    <row r="23" spans="1:10" x14ac:dyDescent="0.2">
      <c r="A23" s="16" t="s">
        <v>30</v>
      </c>
      <c r="B23" s="16" t="s">
        <v>29</v>
      </c>
      <c r="C23" s="20">
        <v>31487.96</v>
      </c>
      <c r="D23" s="20"/>
      <c r="E23" s="20">
        <v>39455.9</v>
      </c>
      <c r="F23" s="8">
        <f t="shared" si="0"/>
        <v>125.30471964522314</v>
      </c>
      <c r="G23" s="8"/>
    </row>
    <row r="24" spans="1:10" x14ac:dyDescent="0.2">
      <c r="A24" s="16" t="s">
        <v>28</v>
      </c>
      <c r="B24" s="16" t="s">
        <v>27</v>
      </c>
      <c r="C24" s="20">
        <v>31487.96</v>
      </c>
      <c r="D24" s="20"/>
      <c r="E24" s="20">
        <v>39455.9</v>
      </c>
      <c r="F24" s="8">
        <f t="shared" si="0"/>
        <v>125.30471964522314</v>
      </c>
      <c r="G24" s="8"/>
    </row>
    <row r="25" spans="1:10" ht="12.75" customHeight="1" x14ac:dyDescent="0.2">
      <c r="A25" s="16" t="s">
        <v>26</v>
      </c>
      <c r="B25" s="16" t="s">
        <v>222</v>
      </c>
      <c r="C25" s="20">
        <v>6097.03</v>
      </c>
      <c r="D25" s="17">
        <v>15510</v>
      </c>
      <c r="E25" s="17">
        <v>8407.69</v>
      </c>
      <c r="F25" s="8">
        <f t="shared" si="0"/>
        <v>137.8981241686526</v>
      </c>
      <c r="G25" s="8">
        <f t="shared" si="1"/>
        <v>54.20818826563508</v>
      </c>
    </row>
    <row r="26" spans="1:10" x14ac:dyDescent="0.2">
      <c r="A26" s="16" t="s">
        <v>25</v>
      </c>
      <c r="B26" s="16" t="s">
        <v>24</v>
      </c>
      <c r="C26" s="20">
        <v>4827.03</v>
      </c>
      <c r="D26" s="20"/>
      <c r="E26" s="20">
        <v>6544.07</v>
      </c>
      <c r="F26" s="8">
        <f t="shared" si="0"/>
        <v>135.57135547116965</v>
      </c>
      <c r="G26" s="8"/>
    </row>
    <row r="27" spans="1:10" x14ac:dyDescent="0.2">
      <c r="A27" s="16" t="s">
        <v>23</v>
      </c>
      <c r="B27" s="16" t="s">
        <v>22</v>
      </c>
      <c r="C27" s="20">
        <v>4827.03</v>
      </c>
      <c r="D27" s="17"/>
      <c r="E27" s="17">
        <v>6544.07</v>
      </c>
      <c r="F27" s="8">
        <f t="shared" si="0"/>
        <v>135.57135547116965</v>
      </c>
      <c r="G27" s="8"/>
    </row>
    <row r="28" spans="1:10" ht="12.75" customHeight="1" x14ac:dyDescent="0.2">
      <c r="A28" s="16" t="s">
        <v>21</v>
      </c>
      <c r="B28" s="16" t="s">
        <v>223</v>
      </c>
      <c r="C28" s="20">
        <v>1270</v>
      </c>
      <c r="D28" s="17"/>
      <c r="E28" s="17">
        <v>1863.62</v>
      </c>
      <c r="F28" s="8">
        <f t="shared" si="0"/>
        <v>146.74173228346456</v>
      </c>
      <c r="G28" s="8"/>
    </row>
    <row r="29" spans="1:10" x14ac:dyDescent="0.2">
      <c r="A29" s="16" t="s">
        <v>20</v>
      </c>
      <c r="B29" s="16" t="s">
        <v>19</v>
      </c>
      <c r="C29" s="20">
        <v>1270</v>
      </c>
      <c r="D29" s="17"/>
      <c r="E29" s="17">
        <v>1863.62</v>
      </c>
      <c r="F29" s="8">
        <f t="shared" si="0"/>
        <v>146.74173228346456</v>
      </c>
      <c r="G29" s="8"/>
    </row>
    <row r="30" spans="1:10" x14ac:dyDescent="0.2">
      <c r="A30" s="12">
        <v>67</v>
      </c>
      <c r="B30" s="16" t="s">
        <v>18</v>
      </c>
      <c r="C30" s="20">
        <v>183189.25</v>
      </c>
      <c r="D30" s="20">
        <v>613700</v>
      </c>
      <c r="E30" s="20">
        <v>337725.63</v>
      </c>
      <c r="F30" s="8">
        <f t="shared" si="0"/>
        <v>184.35886931138154</v>
      </c>
      <c r="G30" s="8">
        <f t="shared" si="1"/>
        <v>55.031062408342834</v>
      </c>
      <c r="H30" s="23"/>
      <c r="I30" s="24"/>
      <c r="J30" s="25"/>
    </row>
    <row r="31" spans="1:10" x14ac:dyDescent="0.2">
      <c r="A31" s="12">
        <v>671</v>
      </c>
      <c r="B31" s="16" t="s">
        <v>17</v>
      </c>
      <c r="C31" s="20">
        <v>183189.25</v>
      </c>
      <c r="D31" s="20"/>
      <c r="E31" s="20">
        <v>337725.63</v>
      </c>
      <c r="F31" s="8">
        <f t="shared" si="0"/>
        <v>184.35886931138154</v>
      </c>
      <c r="G31" s="8"/>
      <c r="H31" s="23"/>
      <c r="I31" s="24"/>
      <c r="J31" s="25"/>
    </row>
    <row r="32" spans="1:10" x14ac:dyDescent="0.2">
      <c r="A32" s="11">
        <v>6711</v>
      </c>
      <c r="B32" s="21" t="s">
        <v>16</v>
      </c>
      <c r="C32" s="20">
        <v>181460.25</v>
      </c>
      <c r="D32" s="20"/>
      <c r="E32" s="19">
        <v>326282.13</v>
      </c>
      <c r="F32" s="8">
        <f t="shared" si="0"/>
        <v>179.80914828454166</v>
      </c>
      <c r="G32" s="8"/>
      <c r="H32" s="26"/>
      <c r="I32" s="24"/>
      <c r="J32" s="25"/>
    </row>
    <row r="33" spans="1:10" x14ac:dyDescent="0.2">
      <c r="A33" s="11">
        <v>6712</v>
      </c>
      <c r="B33" s="21" t="s">
        <v>15</v>
      </c>
      <c r="C33" s="20">
        <v>1729</v>
      </c>
      <c r="D33" s="20"/>
      <c r="E33" s="19">
        <v>11443.5</v>
      </c>
      <c r="F33" s="8">
        <f t="shared" si="0"/>
        <v>661.85656448814348</v>
      </c>
      <c r="G33" s="8"/>
      <c r="H33" s="26"/>
      <c r="I33" s="24"/>
      <c r="J33" s="25"/>
    </row>
  </sheetData>
  <mergeCells count="6">
    <mergeCell ref="A7:B7"/>
    <mergeCell ref="A6:B6"/>
    <mergeCell ref="A5:E5"/>
    <mergeCell ref="A1:C1"/>
    <mergeCell ref="A2:C2"/>
    <mergeCell ref="A3:C3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  <ignoredErrors>
    <ignoredError sqref="A9:A3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2"/>
  <sheetViews>
    <sheetView workbookViewId="0">
      <selection activeCell="I6" sqref="I6"/>
    </sheetView>
  </sheetViews>
  <sheetFormatPr defaultRowHeight="12.75" x14ac:dyDescent="0.2"/>
  <cols>
    <col min="1" max="1" width="4.42578125" style="10" bestFit="1" customWidth="1"/>
    <col min="2" max="2" width="55.28515625" style="10" customWidth="1"/>
    <col min="3" max="3" width="12.7109375" style="10" customWidth="1"/>
    <col min="4" max="4" width="14.7109375" style="10" customWidth="1"/>
    <col min="5" max="5" width="12.5703125" style="10" customWidth="1"/>
    <col min="6" max="6" width="10.7109375" style="10" bestFit="1" customWidth="1"/>
    <col min="7" max="7" width="12.42578125" style="10" customWidth="1"/>
    <col min="8" max="16384" width="9.140625" style="10"/>
  </cols>
  <sheetData>
    <row r="1" spans="1:7" ht="12.75" customHeight="1" x14ac:dyDescent="0.2">
      <c r="A1" s="121" t="s">
        <v>213</v>
      </c>
      <c r="B1" s="122"/>
      <c r="C1" s="122"/>
    </row>
    <row r="2" spans="1:7" ht="12.75" customHeight="1" x14ac:dyDescent="0.2">
      <c r="A2" s="121" t="s">
        <v>214</v>
      </c>
      <c r="B2" s="122"/>
      <c r="C2" s="122"/>
    </row>
    <row r="3" spans="1:7" ht="12.75" customHeight="1" x14ac:dyDescent="0.2">
      <c r="A3" s="121" t="s">
        <v>215</v>
      </c>
      <c r="B3" s="122"/>
      <c r="C3" s="122"/>
    </row>
    <row r="4" spans="1:7" x14ac:dyDescent="0.2">
      <c r="A4" s="27"/>
    </row>
    <row r="5" spans="1:7" ht="15.75" customHeight="1" x14ac:dyDescent="0.2">
      <c r="A5" s="135" t="s">
        <v>200</v>
      </c>
      <c r="B5" s="136"/>
      <c r="C5" s="136"/>
      <c r="D5" s="136"/>
      <c r="E5" s="136"/>
      <c r="F5" s="80"/>
      <c r="G5" s="81"/>
    </row>
    <row r="6" spans="1:7" ht="39" customHeight="1" x14ac:dyDescent="0.2">
      <c r="A6" s="137" t="s">
        <v>0</v>
      </c>
      <c r="B6" s="138"/>
      <c r="C6" s="6" t="s">
        <v>208</v>
      </c>
      <c r="D6" s="6" t="s">
        <v>216</v>
      </c>
      <c r="E6" s="6" t="s">
        <v>217</v>
      </c>
      <c r="F6" s="42" t="s">
        <v>218</v>
      </c>
      <c r="G6" s="43" t="s">
        <v>219</v>
      </c>
    </row>
    <row r="7" spans="1:7" x14ac:dyDescent="0.2">
      <c r="A7" s="14"/>
      <c r="B7" s="14" t="s">
        <v>1</v>
      </c>
      <c r="C7" s="14" t="s">
        <v>2</v>
      </c>
      <c r="D7" s="14" t="s">
        <v>3</v>
      </c>
      <c r="E7" s="14" t="s">
        <v>4</v>
      </c>
      <c r="F7" s="41" t="s">
        <v>5</v>
      </c>
      <c r="G7" s="41" t="s">
        <v>6</v>
      </c>
    </row>
    <row r="8" spans="1:7" x14ac:dyDescent="0.2">
      <c r="A8" s="28"/>
      <c r="B8" s="36" t="s">
        <v>10</v>
      </c>
      <c r="C8" s="22">
        <v>1210785.72</v>
      </c>
      <c r="D8" s="31">
        <v>2807430</v>
      </c>
      <c r="E8" s="31">
        <v>1562428.81</v>
      </c>
      <c r="F8" s="7">
        <f t="shared" ref="F8:F70" si="0">E8/C8*100</f>
        <v>129.04255345859218</v>
      </c>
      <c r="G8" s="7">
        <f>E8/D8*100</f>
        <v>55.653348792311832</v>
      </c>
    </row>
    <row r="9" spans="1:7" x14ac:dyDescent="0.2">
      <c r="A9" s="29" t="s">
        <v>11</v>
      </c>
      <c r="B9" s="37" t="s">
        <v>12</v>
      </c>
      <c r="C9" s="20">
        <v>1206515.04</v>
      </c>
      <c r="D9" s="18">
        <v>2750030</v>
      </c>
      <c r="E9" s="18">
        <v>1558144.89</v>
      </c>
      <c r="F9" s="8">
        <f t="shared" si="0"/>
        <v>129.14425749719621</v>
      </c>
      <c r="G9" s="8">
        <f>E9/D9*100</f>
        <v>56.659196081497285</v>
      </c>
    </row>
    <row r="10" spans="1:7" x14ac:dyDescent="0.2">
      <c r="A10" s="29" t="s">
        <v>161</v>
      </c>
      <c r="B10" s="37" t="s">
        <v>160</v>
      </c>
      <c r="C10" s="20">
        <v>1012368.67</v>
      </c>
      <c r="D10" s="18">
        <v>2197420</v>
      </c>
      <c r="E10" s="18">
        <v>1282265.18</v>
      </c>
      <c r="F10" s="8">
        <f t="shared" si="0"/>
        <v>126.65990345197071</v>
      </c>
      <c r="G10" s="8">
        <f t="shared" ref="G10:G61" si="1">E10/D10*100</f>
        <v>58.353213313795273</v>
      </c>
    </row>
    <row r="11" spans="1:7" x14ac:dyDescent="0.2">
      <c r="A11" s="29" t="s">
        <v>159</v>
      </c>
      <c r="B11" s="37" t="s">
        <v>158</v>
      </c>
      <c r="C11" s="20">
        <v>859084.63</v>
      </c>
      <c r="D11" s="18"/>
      <c r="E11" s="18">
        <v>1062272.56</v>
      </c>
      <c r="F11" s="8">
        <f t="shared" si="0"/>
        <v>123.65167794935408</v>
      </c>
      <c r="G11" s="8"/>
    </row>
    <row r="12" spans="1:7" x14ac:dyDescent="0.2">
      <c r="A12" s="29" t="s">
        <v>157</v>
      </c>
      <c r="B12" s="37" t="s">
        <v>156</v>
      </c>
      <c r="C12" s="20">
        <v>858334.82</v>
      </c>
      <c r="D12" s="18"/>
      <c r="E12" s="18">
        <v>1061730.92</v>
      </c>
      <c r="F12" s="8">
        <f t="shared" si="0"/>
        <v>123.69659196629119</v>
      </c>
      <c r="G12" s="8"/>
    </row>
    <row r="13" spans="1:7" x14ac:dyDescent="0.2">
      <c r="A13" s="29" t="s">
        <v>155</v>
      </c>
      <c r="B13" s="37" t="s">
        <v>154</v>
      </c>
      <c r="C13" s="20">
        <v>749.81</v>
      </c>
      <c r="D13" s="18"/>
      <c r="E13" s="18">
        <v>541.64</v>
      </c>
      <c r="F13" s="8">
        <f t="shared" si="0"/>
        <v>72.236966698230219</v>
      </c>
      <c r="G13" s="8"/>
    </row>
    <row r="14" spans="1:7" x14ac:dyDescent="0.2">
      <c r="A14" s="29" t="s">
        <v>153</v>
      </c>
      <c r="B14" s="37" t="s">
        <v>151</v>
      </c>
      <c r="C14" s="20">
        <v>36157.58</v>
      </c>
      <c r="D14" s="18"/>
      <c r="E14" s="18">
        <v>43738.46</v>
      </c>
      <c r="F14" s="8">
        <f t="shared" si="0"/>
        <v>120.96622616889736</v>
      </c>
      <c r="G14" s="8"/>
    </row>
    <row r="15" spans="1:7" x14ac:dyDescent="0.2">
      <c r="A15" s="29" t="s">
        <v>152</v>
      </c>
      <c r="B15" s="37" t="s">
        <v>151</v>
      </c>
      <c r="C15" s="20">
        <v>36157.58</v>
      </c>
      <c r="D15" s="18"/>
      <c r="E15" s="18">
        <v>43738.46</v>
      </c>
      <c r="F15" s="8">
        <f t="shared" si="0"/>
        <v>120.96622616889736</v>
      </c>
      <c r="G15" s="8"/>
    </row>
    <row r="16" spans="1:7" x14ac:dyDescent="0.2">
      <c r="A16" s="29" t="s">
        <v>150</v>
      </c>
      <c r="B16" s="37" t="s">
        <v>149</v>
      </c>
      <c r="C16" s="20">
        <v>117126.46</v>
      </c>
      <c r="D16" s="18">
        <v>270600</v>
      </c>
      <c r="E16" s="18">
        <v>176254.16</v>
      </c>
      <c r="F16" s="8">
        <f t="shared" si="0"/>
        <v>150.4819320928849</v>
      </c>
      <c r="G16" s="8">
        <f t="shared" si="1"/>
        <v>65.134575018477463</v>
      </c>
    </row>
    <row r="17" spans="1:7" x14ac:dyDescent="0.2">
      <c r="A17" s="29" t="s">
        <v>148</v>
      </c>
      <c r="B17" s="37" t="s">
        <v>147</v>
      </c>
      <c r="C17" s="20">
        <v>117126.46</v>
      </c>
      <c r="D17" s="18"/>
      <c r="E17" s="18">
        <v>176254.16</v>
      </c>
      <c r="F17" s="8">
        <f t="shared" si="0"/>
        <v>150.4819320928849</v>
      </c>
      <c r="G17" s="8"/>
    </row>
    <row r="18" spans="1:7" x14ac:dyDescent="0.2">
      <c r="A18" s="29" t="s">
        <v>163</v>
      </c>
      <c r="B18" s="37" t="s">
        <v>164</v>
      </c>
      <c r="C18" s="20">
        <v>0</v>
      </c>
      <c r="D18" s="32"/>
      <c r="E18" s="32">
        <v>0</v>
      </c>
      <c r="F18" s="8"/>
      <c r="G18" s="8"/>
    </row>
    <row r="19" spans="1:7" x14ac:dyDescent="0.2">
      <c r="A19" s="35" t="s">
        <v>146</v>
      </c>
      <c r="B19" s="30" t="s">
        <v>145</v>
      </c>
      <c r="C19" s="20">
        <v>193285.34</v>
      </c>
      <c r="D19" s="34">
        <v>482010</v>
      </c>
      <c r="E19" s="34">
        <v>274768.96000000002</v>
      </c>
      <c r="F19" s="8">
        <f t="shared" si="0"/>
        <v>142.15716515282537</v>
      </c>
      <c r="G19" s="8">
        <f t="shared" si="1"/>
        <v>57.004825626024356</v>
      </c>
    </row>
    <row r="20" spans="1:7" x14ac:dyDescent="0.2">
      <c r="A20" s="29" t="s">
        <v>144</v>
      </c>
      <c r="B20" s="37" t="s">
        <v>143</v>
      </c>
      <c r="C20" s="20">
        <v>24135.99</v>
      </c>
      <c r="D20" s="33"/>
      <c r="E20" s="33">
        <v>31663.9</v>
      </c>
      <c r="F20" s="8">
        <f t="shared" si="0"/>
        <v>131.18956380078049</v>
      </c>
      <c r="G20" s="8"/>
    </row>
    <row r="21" spans="1:7" x14ac:dyDescent="0.2">
      <c r="A21" s="29" t="s">
        <v>142</v>
      </c>
      <c r="B21" s="37" t="s">
        <v>141</v>
      </c>
      <c r="C21" s="20">
        <v>5737.38</v>
      </c>
      <c r="D21" s="18"/>
      <c r="E21" s="18">
        <v>5861.89</v>
      </c>
      <c r="F21" s="8">
        <f t="shared" si="0"/>
        <v>102.17015432131042</v>
      </c>
      <c r="G21" s="8"/>
    </row>
    <row r="22" spans="1:7" x14ac:dyDescent="0.2">
      <c r="A22" s="29" t="s">
        <v>140</v>
      </c>
      <c r="B22" s="37" t="s">
        <v>139</v>
      </c>
      <c r="C22" s="20">
        <v>16562.97</v>
      </c>
      <c r="D22" s="18"/>
      <c r="E22" s="18">
        <v>22085.41</v>
      </c>
      <c r="F22" s="8">
        <f t="shared" si="0"/>
        <v>133.34208780188575</v>
      </c>
      <c r="G22" s="8"/>
    </row>
    <row r="23" spans="1:7" x14ac:dyDescent="0.2">
      <c r="A23" s="29" t="s">
        <v>138</v>
      </c>
      <c r="B23" s="37" t="s">
        <v>137</v>
      </c>
      <c r="C23" s="20">
        <v>1460.24</v>
      </c>
      <c r="D23" s="18"/>
      <c r="E23" s="18">
        <v>3459.1</v>
      </c>
      <c r="F23" s="8">
        <f t="shared" si="0"/>
        <v>236.88571741631512</v>
      </c>
      <c r="G23" s="8"/>
    </row>
    <row r="24" spans="1:7" x14ac:dyDescent="0.2">
      <c r="A24" s="29" t="s">
        <v>136</v>
      </c>
      <c r="B24" s="37" t="s">
        <v>135</v>
      </c>
      <c r="C24" s="20">
        <v>375.4</v>
      </c>
      <c r="D24" s="18"/>
      <c r="E24" s="18">
        <v>257.5</v>
      </c>
      <c r="F24" s="8">
        <f t="shared" si="0"/>
        <v>68.593500266382534</v>
      </c>
      <c r="G24" s="8"/>
    </row>
    <row r="25" spans="1:7" x14ac:dyDescent="0.2">
      <c r="A25" s="29" t="s">
        <v>134</v>
      </c>
      <c r="B25" s="37" t="s">
        <v>133</v>
      </c>
      <c r="C25" s="20">
        <v>128635.94</v>
      </c>
      <c r="D25" s="18"/>
      <c r="E25" s="18">
        <v>144855.79</v>
      </c>
      <c r="F25" s="8">
        <f t="shared" si="0"/>
        <v>112.60911219679353</v>
      </c>
      <c r="G25" s="8"/>
    </row>
    <row r="26" spans="1:7" x14ac:dyDescent="0.2">
      <c r="A26" s="29" t="s">
        <v>132</v>
      </c>
      <c r="B26" s="37" t="s">
        <v>131</v>
      </c>
      <c r="C26" s="20">
        <v>16753.03</v>
      </c>
      <c r="D26" s="18"/>
      <c r="E26" s="18">
        <v>18139.13</v>
      </c>
      <c r="F26" s="8">
        <f t="shared" si="0"/>
        <v>108.27372720039301</v>
      </c>
      <c r="G26" s="8"/>
    </row>
    <row r="27" spans="1:7" x14ac:dyDescent="0.2">
      <c r="A27" s="29" t="s">
        <v>130</v>
      </c>
      <c r="B27" s="37" t="s">
        <v>129</v>
      </c>
      <c r="C27" s="20">
        <v>85564.42</v>
      </c>
      <c r="D27" s="18"/>
      <c r="E27" s="18">
        <v>99935.31</v>
      </c>
      <c r="F27" s="8">
        <f t="shared" si="0"/>
        <v>116.79540397749439</v>
      </c>
      <c r="G27" s="8"/>
    </row>
    <row r="28" spans="1:7" x14ac:dyDescent="0.2">
      <c r="A28" s="29" t="s">
        <v>128</v>
      </c>
      <c r="B28" s="37" t="s">
        <v>127</v>
      </c>
      <c r="C28" s="20">
        <v>18488.45</v>
      </c>
      <c r="D28" s="18"/>
      <c r="E28" s="18">
        <v>21457.27</v>
      </c>
      <c r="F28" s="8">
        <f t="shared" si="0"/>
        <v>116.05770088893337</v>
      </c>
      <c r="G28" s="8"/>
    </row>
    <row r="29" spans="1:7" x14ac:dyDescent="0.2">
      <c r="A29" s="29" t="s">
        <v>126</v>
      </c>
      <c r="B29" s="37" t="s">
        <v>125</v>
      </c>
      <c r="C29" s="20">
        <v>4172.8</v>
      </c>
      <c r="D29" s="18"/>
      <c r="E29" s="18">
        <v>4554.83</v>
      </c>
      <c r="F29" s="8">
        <f t="shared" si="0"/>
        <v>109.15524348159509</v>
      </c>
      <c r="G29" s="8"/>
    </row>
    <row r="30" spans="1:7" x14ac:dyDescent="0.2">
      <c r="A30" s="29" t="s">
        <v>124</v>
      </c>
      <c r="B30" s="37" t="s">
        <v>224</v>
      </c>
      <c r="C30" s="20">
        <v>2531.09</v>
      </c>
      <c r="D30" s="18"/>
      <c r="E30" s="18">
        <v>769.25</v>
      </c>
      <c r="F30" s="8">
        <f t="shared" si="0"/>
        <v>30.392044534173024</v>
      </c>
      <c r="G30" s="8"/>
    </row>
    <row r="31" spans="1:7" x14ac:dyDescent="0.2">
      <c r="A31" s="29" t="s">
        <v>123</v>
      </c>
      <c r="B31" s="37" t="s">
        <v>122</v>
      </c>
      <c r="C31" s="20">
        <v>1126.1500000000001</v>
      </c>
      <c r="D31" s="18"/>
      <c r="E31" s="18">
        <v>0</v>
      </c>
      <c r="F31" s="8"/>
      <c r="G31" s="8"/>
    </row>
    <row r="32" spans="1:7" x14ac:dyDescent="0.2">
      <c r="A32" s="29" t="s">
        <v>121</v>
      </c>
      <c r="B32" s="37" t="s">
        <v>120</v>
      </c>
      <c r="C32" s="20">
        <v>36520.01</v>
      </c>
      <c r="D32" s="18"/>
      <c r="E32" s="18">
        <v>94989.59</v>
      </c>
      <c r="F32" s="8">
        <f t="shared" si="0"/>
        <v>260.10285867939245</v>
      </c>
      <c r="G32" s="8"/>
    </row>
    <row r="33" spans="1:7" x14ac:dyDescent="0.2">
      <c r="A33" s="29" t="s">
        <v>119</v>
      </c>
      <c r="B33" s="37" t="s">
        <v>225</v>
      </c>
      <c r="C33" s="20">
        <v>3024.63</v>
      </c>
      <c r="D33" s="18"/>
      <c r="E33" s="18">
        <v>8243.5499999999993</v>
      </c>
      <c r="F33" s="8">
        <f t="shared" si="0"/>
        <v>272.54738596125804</v>
      </c>
      <c r="G33" s="8"/>
    </row>
    <row r="34" spans="1:7" x14ac:dyDescent="0.2">
      <c r="A34" s="29" t="s">
        <v>118</v>
      </c>
      <c r="B34" s="37" t="s">
        <v>226</v>
      </c>
      <c r="C34" s="20">
        <v>20464.240000000002</v>
      </c>
      <c r="D34" s="18"/>
      <c r="E34" s="18">
        <v>50301.29</v>
      </c>
      <c r="F34" s="8">
        <f t="shared" si="0"/>
        <v>245.80091906662548</v>
      </c>
      <c r="G34" s="8"/>
    </row>
    <row r="35" spans="1:7" x14ac:dyDescent="0.2">
      <c r="A35" s="29" t="s">
        <v>117</v>
      </c>
      <c r="B35" s="37" t="s">
        <v>116</v>
      </c>
      <c r="C35" s="20">
        <v>1458.36</v>
      </c>
      <c r="D35" s="18"/>
      <c r="E35" s="18">
        <v>191.16</v>
      </c>
      <c r="F35" s="8">
        <f t="shared" si="0"/>
        <v>13.107874598864477</v>
      </c>
      <c r="G35" s="8"/>
    </row>
    <row r="36" spans="1:7" x14ac:dyDescent="0.2">
      <c r="A36" s="29" t="s">
        <v>115</v>
      </c>
      <c r="B36" s="37" t="s">
        <v>114</v>
      </c>
      <c r="C36" s="20">
        <v>5400.35</v>
      </c>
      <c r="D36" s="18"/>
      <c r="E36" s="18">
        <v>6528.44</v>
      </c>
      <c r="F36" s="8">
        <f t="shared" si="0"/>
        <v>120.88920162582053</v>
      </c>
      <c r="G36" s="8"/>
    </row>
    <row r="37" spans="1:7" x14ac:dyDescent="0.2">
      <c r="A37" s="29" t="s">
        <v>113</v>
      </c>
      <c r="B37" s="37" t="s">
        <v>112</v>
      </c>
      <c r="C37" s="20">
        <v>131.4</v>
      </c>
      <c r="D37" s="18"/>
      <c r="E37" s="18">
        <v>4902.2</v>
      </c>
      <c r="F37" s="8">
        <f t="shared" si="0"/>
        <v>3730.7458143074577</v>
      </c>
      <c r="G37" s="8"/>
    </row>
    <row r="38" spans="1:7" x14ac:dyDescent="0.2">
      <c r="A38" s="29" t="s">
        <v>111</v>
      </c>
      <c r="B38" s="37" t="s">
        <v>110</v>
      </c>
      <c r="C38" s="20">
        <v>581.63</v>
      </c>
      <c r="D38" s="18"/>
      <c r="E38" s="18">
        <v>1347.21</v>
      </c>
      <c r="F38" s="8">
        <f t="shared" si="0"/>
        <v>231.62663548991625</v>
      </c>
      <c r="G38" s="8"/>
    </row>
    <row r="39" spans="1:7" x14ac:dyDescent="0.2">
      <c r="A39" s="29" t="s">
        <v>109</v>
      </c>
      <c r="B39" s="37" t="s">
        <v>108</v>
      </c>
      <c r="C39" s="20">
        <v>3020.65</v>
      </c>
      <c r="D39" s="18"/>
      <c r="E39" s="18">
        <v>3137.25</v>
      </c>
      <c r="F39" s="8">
        <f t="shared" si="0"/>
        <v>103.86009633688114</v>
      </c>
      <c r="G39" s="8"/>
    </row>
    <row r="40" spans="1:7" x14ac:dyDescent="0.2">
      <c r="A40" s="29" t="s">
        <v>107</v>
      </c>
      <c r="B40" s="37" t="s">
        <v>106</v>
      </c>
      <c r="C40" s="20">
        <v>2438.75</v>
      </c>
      <c r="D40" s="18"/>
      <c r="E40" s="18">
        <v>20338.490000000002</v>
      </c>
      <c r="F40" s="8">
        <f t="shared" si="0"/>
        <v>833.97191184008204</v>
      </c>
      <c r="G40" s="8"/>
    </row>
    <row r="41" spans="1:7" x14ac:dyDescent="0.2">
      <c r="A41" s="29" t="s">
        <v>105</v>
      </c>
      <c r="B41" s="37" t="s">
        <v>91</v>
      </c>
      <c r="C41" s="20">
        <v>3993.4</v>
      </c>
      <c r="D41" s="18"/>
      <c r="E41" s="18">
        <v>3259.68</v>
      </c>
      <c r="F41" s="8">
        <f t="shared" si="0"/>
        <v>81.626684028647261</v>
      </c>
      <c r="G41" s="8"/>
    </row>
    <row r="42" spans="1:7" x14ac:dyDescent="0.2">
      <c r="A42" s="29" t="s">
        <v>104</v>
      </c>
      <c r="B42" s="37" t="s">
        <v>103</v>
      </c>
      <c r="C42" s="20">
        <v>2127.08</v>
      </c>
      <c r="D42" s="18"/>
      <c r="E42" s="18">
        <v>1446.49</v>
      </c>
      <c r="F42" s="8">
        <f t="shared" si="0"/>
        <v>68.003554168155418</v>
      </c>
      <c r="G42" s="8"/>
    </row>
    <row r="43" spans="1:7" x14ac:dyDescent="0.2">
      <c r="A43" s="29" t="s">
        <v>102</v>
      </c>
      <c r="B43" s="37" t="s">
        <v>101</v>
      </c>
      <c r="C43" s="20">
        <v>0</v>
      </c>
      <c r="D43" s="18"/>
      <c r="E43" s="18">
        <v>0</v>
      </c>
      <c r="F43" s="8"/>
      <c r="G43" s="8"/>
    </row>
    <row r="44" spans="1:7" x14ac:dyDescent="0.2">
      <c r="A44" s="29" t="s">
        <v>100</v>
      </c>
      <c r="B44" s="37" t="s">
        <v>99</v>
      </c>
      <c r="C44" s="20">
        <v>653.4</v>
      </c>
      <c r="D44" s="18"/>
      <c r="E44" s="18">
        <v>207.33</v>
      </c>
      <c r="F44" s="8">
        <f t="shared" si="0"/>
        <v>31.730945821854917</v>
      </c>
      <c r="G44" s="8"/>
    </row>
    <row r="45" spans="1:7" x14ac:dyDescent="0.2">
      <c r="A45" s="29" t="s">
        <v>98</v>
      </c>
      <c r="B45" s="37" t="s">
        <v>97</v>
      </c>
      <c r="C45" s="20">
        <v>507.09</v>
      </c>
      <c r="D45" s="18"/>
      <c r="E45" s="18">
        <v>494</v>
      </c>
      <c r="F45" s="8">
        <f t="shared" si="0"/>
        <v>97.418604192549651</v>
      </c>
      <c r="G45" s="8"/>
    </row>
    <row r="46" spans="1:7" x14ac:dyDescent="0.2">
      <c r="A46" s="29" t="s">
        <v>96</v>
      </c>
      <c r="B46" s="37" t="s">
        <v>95</v>
      </c>
      <c r="C46" s="20">
        <v>59.73</v>
      </c>
      <c r="D46" s="18"/>
      <c r="E46" s="18">
        <v>0</v>
      </c>
      <c r="F46" s="8"/>
      <c r="G46" s="8"/>
    </row>
    <row r="47" spans="1:7" x14ac:dyDescent="0.2">
      <c r="A47" s="29" t="s">
        <v>94</v>
      </c>
      <c r="B47" s="37" t="s">
        <v>93</v>
      </c>
      <c r="C47" s="20">
        <v>0</v>
      </c>
      <c r="D47" s="18"/>
      <c r="E47" s="18">
        <v>0</v>
      </c>
      <c r="F47" s="8"/>
      <c r="G47" s="8"/>
    </row>
    <row r="48" spans="1:7" x14ac:dyDescent="0.2">
      <c r="A48" s="29" t="s">
        <v>92</v>
      </c>
      <c r="B48" s="37" t="s">
        <v>91</v>
      </c>
      <c r="C48" s="20">
        <v>646.1</v>
      </c>
      <c r="D48" s="18"/>
      <c r="E48" s="18">
        <v>1111.8599999999999</v>
      </c>
      <c r="F48" s="8">
        <f t="shared" si="0"/>
        <v>172.08791208791209</v>
      </c>
      <c r="G48" s="8"/>
    </row>
    <row r="49" spans="1:7" x14ac:dyDescent="0.2">
      <c r="A49" s="29" t="s">
        <v>90</v>
      </c>
      <c r="B49" s="37" t="s">
        <v>89</v>
      </c>
      <c r="C49" s="20">
        <v>861.03</v>
      </c>
      <c r="D49" s="18">
        <v>15100</v>
      </c>
      <c r="E49" s="18">
        <v>1110.75</v>
      </c>
      <c r="F49" s="8">
        <f t="shared" si="0"/>
        <v>129.00247378140136</v>
      </c>
      <c r="G49" s="8">
        <f t="shared" si="1"/>
        <v>7.3559602649006628</v>
      </c>
    </row>
    <row r="50" spans="1:7" x14ac:dyDescent="0.2">
      <c r="A50" s="29" t="s">
        <v>88</v>
      </c>
      <c r="B50" s="37" t="s">
        <v>87</v>
      </c>
      <c r="C50" s="20">
        <v>861.03</v>
      </c>
      <c r="D50" s="18"/>
      <c r="E50" s="18">
        <v>1110.75</v>
      </c>
      <c r="F50" s="8">
        <f t="shared" si="0"/>
        <v>129.00247378140136</v>
      </c>
      <c r="G50" s="8"/>
    </row>
    <row r="51" spans="1:7" x14ac:dyDescent="0.2">
      <c r="A51" s="29" t="s">
        <v>86</v>
      </c>
      <c r="B51" s="37" t="s">
        <v>85</v>
      </c>
      <c r="C51" s="20">
        <v>861.03</v>
      </c>
      <c r="D51" s="18"/>
      <c r="E51" s="18">
        <v>1110.75</v>
      </c>
      <c r="F51" s="8">
        <f t="shared" si="0"/>
        <v>129.00247378140136</v>
      </c>
      <c r="G51" s="8"/>
    </row>
    <row r="52" spans="1:7" x14ac:dyDescent="0.2">
      <c r="A52" s="29" t="s">
        <v>84</v>
      </c>
      <c r="B52" s="37" t="s">
        <v>83</v>
      </c>
      <c r="C52" s="20">
        <v>0</v>
      </c>
      <c r="D52" s="18"/>
      <c r="E52" s="18">
        <v>0</v>
      </c>
      <c r="F52" s="8"/>
      <c r="G52" s="8"/>
    </row>
    <row r="53" spans="1:7" x14ac:dyDescent="0.2">
      <c r="A53" s="29" t="s">
        <v>82</v>
      </c>
      <c r="B53" s="37" t="s">
        <v>81</v>
      </c>
      <c r="C53" s="20">
        <v>0</v>
      </c>
      <c r="D53" s="18"/>
      <c r="E53" s="18">
        <v>0</v>
      </c>
      <c r="F53" s="8"/>
      <c r="G53" s="8"/>
    </row>
    <row r="54" spans="1:7" x14ac:dyDescent="0.2">
      <c r="A54" s="29" t="s">
        <v>80</v>
      </c>
      <c r="B54" s="37" t="s">
        <v>79</v>
      </c>
      <c r="C54" s="20">
        <v>0</v>
      </c>
      <c r="D54" s="18">
        <v>53800</v>
      </c>
      <c r="E54" s="18">
        <v>0</v>
      </c>
      <c r="F54" s="8"/>
      <c r="G54" s="8"/>
    </row>
    <row r="55" spans="1:7" x14ac:dyDescent="0.2">
      <c r="A55" s="29" t="s">
        <v>78</v>
      </c>
      <c r="B55" s="37" t="s">
        <v>77</v>
      </c>
      <c r="C55" s="20">
        <v>0</v>
      </c>
      <c r="D55" s="18"/>
      <c r="E55" s="18">
        <v>0</v>
      </c>
      <c r="F55" s="8"/>
      <c r="G55" s="8"/>
    </row>
    <row r="56" spans="1:7" x14ac:dyDescent="0.2">
      <c r="A56" s="29" t="s">
        <v>76</v>
      </c>
      <c r="B56" s="37" t="s">
        <v>75</v>
      </c>
      <c r="C56" s="20">
        <v>0</v>
      </c>
      <c r="D56" s="18"/>
      <c r="E56" s="18">
        <v>0</v>
      </c>
      <c r="F56" s="8"/>
      <c r="G56" s="8"/>
    </row>
    <row r="57" spans="1:7" x14ac:dyDescent="0.2">
      <c r="A57" s="29" t="s">
        <v>74</v>
      </c>
      <c r="B57" s="37" t="s">
        <v>227</v>
      </c>
      <c r="C57" s="20">
        <v>0</v>
      </c>
      <c r="D57" s="18">
        <v>1700</v>
      </c>
      <c r="E57" s="18">
        <v>0</v>
      </c>
      <c r="F57" s="8"/>
      <c r="G57" s="8"/>
    </row>
    <row r="58" spans="1:7" x14ac:dyDescent="0.2">
      <c r="A58" s="29" t="s">
        <v>73</v>
      </c>
      <c r="B58" s="37" t="s">
        <v>19</v>
      </c>
      <c r="C58" s="20">
        <v>0</v>
      </c>
      <c r="D58" s="18"/>
      <c r="E58" s="18">
        <v>0</v>
      </c>
      <c r="F58" s="8"/>
      <c r="G58" s="8"/>
    </row>
    <row r="59" spans="1:7" x14ac:dyDescent="0.2">
      <c r="A59" s="29" t="s">
        <v>72</v>
      </c>
      <c r="B59" s="37" t="s">
        <v>71</v>
      </c>
      <c r="C59" s="20">
        <v>0</v>
      </c>
      <c r="D59" s="18"/>
      <c r="E59" s="18">
        <v>0</v>
      </c>
      <c r="F59" s="8"/>
      <c r="G59" s="8"/>
    </row>
    <row r="60" spans="1:7" x14ac:dyDescent="0.2">
      <c r="A60" s="29" t="s">
        <v>13</v>
      </c>
      <c r="B60" s="37" t="s">
        <v>14</v>
      </c>
      <c r="C60" s="20">
        <v>4270.68</v>
      </c>
      <c r="D60" s="18">
        <v>57400</v>
      </c>
      <c r="E60" s="18">
        <v>4283.92</v>
      </c>
      <c r="F60" s="8">
        <f t="shared" si="0"/>
        <v>100.31002088660352</v>
      </c>
      <c r="G60" s="8">
        <f t="shared" si="1"/>
        <v>7.463275261324041</v>
      </c>
    </row>
    <row r="61" spans="1:7" x14ac:dyDescent="0.2">
      <c r="A61" s="29" t="s">
        <v>70</v>
      </c>
      <c r="B61" s="37" t="s">
        <v>69</v>
      </c>
      <c r="C61" s="20">
        <v>4270.68</v>
      </c>
      <c r="D61" s="18">
        <v>57400</v>
      </c>
      <c r="E61" s="18">
        <v>4283.92</v>
      </c>
      <c r="F61" s="8">
        <f t="shared" si="0"/>
        <v>100.31002088660352</v>
      </c>
      <c r="G61" s="8">
        <f t="shared" si="1"/>
        <v>7.463275261324041</v>
      </c>
    </row>
    <row r="62" spans="1:7" x14ac:dyDescent="0.2">
      <c r="A62" s="29" t="s">
        <v>68</v>
      </c>
      <c r="B62" s="37" t="s">
        <v>67</v>
      </c>
      <c r="C62" s="20">
        <v>0</v>
      </c>
      <c r="D62" s="18"/>
      <c r="E62" s="18">
        <v>0</v>
      </c>
      <c r="F62" s="8"/>
      <c r="G62" s="8"/>
    </row>
    <row r="63" spans="1:7" x14ac:dyDescent="0.2">
      <c r="A63" s="29" t="s">
        <v>66</v>
      </c>
      <c r="B63" s="37" t="s">
        <v>65</v>
      </c>
      <c r="C63" s="20">
        <v>0</v>
      </c>
      <c r="D63" s="18"/>
      <c r="E63" s="18">
        <v>0</v>
      </c>
      <c r="F63" s="8"/>
      <c r="G63" s="8"/>
    </row>
    <row r="64" spans="1:7" x14ac:dyDescent="0.2">
      <c r="A64" s="29" t="s">
        <v>64</v>
      </c>
      <c r="B64" s="37" t="s">
        <v>63</v>
      </c>
      <c r="C64" s="20">
        <v>4171.0600000000004</v>
      </c>
      <c r="D64" s="18"/>
      <c r="E64" s="18">
        <v>4283.92</v>
      </c>
      <c r="F64" s="8">
        <f t="shared" si="0"/>
        <v>102.70578701816804</v>
      </c>
      <c r="G64" s="8"/>
    </row>
    <row r="65" spans="1:7" x14ac:dyDescent="0.2">
      <c r="A65" s="29" t="s">
        <v>62</v>
      </c>
      <c r="B65" s="37" t="s">
        <v>61</v>
      </c>
      <c r="C65" s="20">
        <v>175</v>
      </c>
      <c r="D65" s="18"/>
      <c r="E65" s="18">
        <v>1857.77</v>
      </c>
      <c r="F65" s="8">
        <f t="shared" si="0"/>
        <v>1061.5828571428572</v>
      </c>
      <c r="G65" s="8"/>
    </row>
    <row r="66" spans="1:7" x14ac:dyDescent="0.2">
      <c r="A66" s="29" t="s">
        <v>228</v>
      </c>
      <c r="B66" s="37" t="s">
        <v>229</v>
      </c>
      <c r="C66" s="20">
        <v>1499</v>
      </c>
      <c r="D66" s="18"/>
      <c r="E66" s="18">
        <v>0</v>
      </c>
      <c r="F66" s="8"/>
      <c r="G66" s="8"/>
    </row>
    <row r="67" spans="1:7" x14ac:dyDescent="0.2">
      <c r="A67" s="29" t="s">
        <v>60</v>
      </c>
      <c r="B67" s="37" t="s">
        <v>59</v>
      </c>
      <c r="C67" s="20">
        <v>768.06</v>
      </c>
      <c r="D67" s="18"/>
      <c r="E67" s="18">
        <v>0</v>
      </c>
      <c r="F67" s="8"/>
      <c r="G67" s="8"/>
    </row>
    <row r="68" spans="1:7" x14ac:dyDescent="0.2">
      <c r="A68" s="29" t="s">
        <v>230</v>
      </c>
      <c r="B68" s="37" t="s">
        <v>231</v>
      </c>
      <c r="C68" s="20">
        <v>0</v>
      </c>
      <c r="D68" s="18"/>
      <c r="E68" s="18">
        <v>239.9</v>
      </c>
      <c r="F68" s="8"/>
      <c r="G68" s="8"/>
    </row>
    <row r="69" spans="1:7" x14ac:dyDescent="0.2">
      <c r="A69" s="29" t="s">
        <v>58</v>
      </c>
      <c r="B69" s="37" t="s">
        <v>57</v>
      </c>
      <c r="C69" s="20">
        <v>0</v>
      </c>
      <c r="D69" s="18"/>
      <c r="E69" s="18">
        <v>0</v>
      </c>
      <c r="F69" s="8"/>
      <c r="G69" s="8"/>
    </row>
    <row r="70" spans="1:7" x14ac:dyDescent="0.2">
      <c r="A70" s="29" t="s">
        <v>56</v>
      </c>
      <c r="B70" s="37" t="s">
        <v>55</v>
      </c>
      <c r="C70" s="20">
        <v>1729</v>
      </c>
      <c r="D70" s="18"/>
      <c r="E70" s="18">
        <v>2186.25</v>
      </c>
      <c r="F70" s="8">
        <f t="shared" si="0"/>
        <v>126.44592249855408</v>
      </c>
      <c r="G70" s="8"/>
    </row>
    <row r="71" spans="1:7" x14ac:dyDescent="0.2">
      <c r="A71" s="29" t="s">
        <v>54</v>
      </c>
      <c r="B71" s="37" t="s">
        <v>53</v>
      </c>
      <c r="C71" s="20">
        <v>99.62</v>
      </c>
      <c r="D71" s="18"/>
      <c r="E71" s="18">
        <v>0</v>
      </c>
      <c r="F71" s="8"/>
      <c r="G71" s="8"/>
    </row>
    <row r="72" spans="1:7" x14ac:dyDescent="0.2">
      <c r="A72" s="29" t="s">
        <v>52</v>
      </c>
      <c r="B72" s="37" t="s">
        <v>51</v>
      </c>
      <c r="C72" s="20">
        <v>99.62</v>
      </c>
      <c r="D72" s="18"/>
      <c r="E72" s="18">
        <v>0</v>
      </c>
      <c r="F72" s="8"/>
      <c r="G72" s="8"/>
    </row>
  </sheetData>
  <mergeCells count="5">
    <mergeCell ref="A5:E5"/>
    <mergeCell ref="A6:B6"/>
    <mergeCell ref="A1:C1"/>
    <mergeCell ref="A2:C2"/>
    <mergeCell ref="A3:C3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  <ignoredErrors>
    <ignoredError sqref="A9:A7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workbookViewId="0">
      <selection activeCell="I10" sqref="I10"/>
    </sheetView>
  </sheetViews>
  <sheetFormatPr defaultRowHeight="12.75" x14ac:dyDescent="0.2"/>
  <cols>
    <col min="1" max="1" width="7.42578125" style="10" bestFit="1" customWidth="1"/>
    <col min="2" max="2" width="36.7109375" style="10" customWidth="1"/>
    <col min="3" max="3" width="12.42578125" style="10" bestFit="1" customWidth="1"/>
    <col min="4" max="4" width="14.42578125" style="10" customWidth="1"/>
    <col min="5" max="5" width="11.85546875" style="10" customWidth="1"/>
    <col min="6" max="6" width="13.140625" style="10" customWidth="1"/>
    <col min="7" max="7" width="12.42578125" style="10" customWidth="1"/>
    <col min="8" max="16384" width="9.140625" style="10"/>
  </cols>
  <sheetData>
    <row r="1" spans="1:7" ht="12.75" customHeight="1" x14ac:dyDescent="0.2">
      <c r="A1" s="121" t="s">
        <v>213</v>
      </c>
      <c r="B1" s="122"/>
      <c r="C1" s="122"/>
    </row>
    <row r="2" spans="1:7" ht="12.75" customHeight="1" x14ac:dyDescent="0.2">
      <c r="A2" s="121" t="s">
        <v>214</v>
      </c>
      <c r="B2" s="122"/>
      <c r="C2" s="122"/>
    </row>
    <row r="3" spans="1:7" ht="14.1" customHeight="1" x14ac:dyDescent="0.2">
      <c r="A3" s="121" t="s">
        <v>215</v>
      </c>
      <c r="B3" s="122"/>
      <c r="C3" s="122"/>
    </row>
    <row r="4" spans="1:7" ht="14.1" customHeight="1" x14ac:dyDescent="0.2">
      <c r="A4" s="27"/>
      <c r="B4" s="27"/>
      <c r="C4" s="27"/>
    </row>
    <row r="5" spans="1:7" ht="18" customHeight="1" x14ac:dyDescent="0.2">
      <c r="A5" s="135" t="s">
        <v>201</v>
      </c>
      <c r="B5" s="136"/>
      <c r="C5" s="136"/>
      <c r="D5" s="136"/>
      <c r="E5" s="136"/>
      <c r="F5" s="80"/>
      <c r="G5" s="81"/>
    </row>
    <row r="6" spans="1:7" ht="36" customHeight="1" x14ac:dyDescent="0.2">
      <c r="A6" s="137" t="s">
        <v>162</v>
      </c>
      <c r="B6" s="138"/>
      <c r="C6" s="6" t="s">
        <v>208</v>
      </c>
      <c r="D6" s="6" t="s">
        <v>216</v>
      </c>
      <c r="E6" s="6" t="s">
        <v>217</v>
      </c>
      <c r="F6" s="42" t="s">
        <v>218</v>
      </c>
      <c r="G6" s="43" t="s">
        <v>219</v>
      </c>
    </row>
    <row r="7" spans="1:7" x14ac:dyDescent="0.2">
      <c r="A7" s="139" t="s">
        <v>1</v>
      </c>
      <c r="B7" s="140"/>
      <c r="C7" s="14" t="s">
        <v>2</v>
      </c>
      <c r="D7" s="14" t="s">
        <v>3</v>
      </c>
      <c r="E7" s="14" t="s">
        <v>4</v>
      </c>
      <c r="F7" s="41" t="s">
        <v>5</v>
      </c>
      <c r="G7" s="41" t="s">
        <v>6</v>
      </c>
    </row>
    <row r="8" spans="1:7" x14ac:dyDescent="0.2">
      <c r="A8" s="48"/>
      <c r="B8" s="49" t="s">
        <v>7</v>
      </c>
      <c r="C8" s="50">
        <f>C9+C12+C14+C16+C19</f>
        <v>1200568.19</v>
      </c>
      <c r="D8" s="51">
        <f>D9+D12+D14+D16+D19</f>
        <v>2807430</v>
      </c>
      <c r="E8" s="51">
        <f>E9+E12+E14+E16+E19</f>
        <v>1455338.8900000001</v>
      </c>
      <c r="F8" s="7">
        <f t="shared" ref="F8:F20" si="0">E8/C8*100</f>
        <v>121.22084377398006</v>
      </c>
      <c r="G8" s="7">
        <f t="shared" ref="G8:G20" si="1">E8/D8*100</f>
        <v>51.838830888036391</v>
      </c>
    </row>
    <row r="9" spans="1:7" ht="12.75" customHeight="1" x14ac:dyDescent="0.2">
      <c r="A9" s="40" t="s">
        <v>181</v>
      </c>
      <c r="B9" s="40" t="s">
        <v>183</v>
      </c>
      <c r="C9" s="47">
        <v>183189.25</v>
      </c>
      <c r="D9" s="47">
        <v>613700</v>
      </c>
      <c r="E9" s="47">
        <f>E10+E11</f>
        <v>337725.63</v>
      </c>
      <c r="F9" s="8">
        <f t="shared" si="0"/>
        <v>184.35886931138154</v>
      </c>
      <c r="G9" s="8">
        <f t="shared" si="1"/>
        <v>55.031062408342834</v>
      </c>
    </row>
    <row r="10" spans="1:7" ht="12.75" customHeight="1" x14ac:dyDescent="0.2">
      <c r="A10" s="40" t="s">
        <v>182</v>
      </c>
      <c r="B10" s="40" t="s">
        <v>183</v>
      </c>
      <c r="C10" s="47">
        <v>133735.03</v>
      </c>
      <c r="D10" s="47">
        <v>507700</v>
      </c>
      <c r="E10" s="47">
        <v>274381.40000000002</v>
      </c>
      <c r="F10" s="8">
        <f t="shared" si="0"/>
        <v>205.16793543172648</v>
      </c>
      <c r="G10" s="8">
        <f t="shared" si="1"/>
        <v>54.044002363600555</v>
      </c>
    </row>
    <row r="11" spans="1:7" ht="12.75" customHeight="1" x14ac:dyDescent="0.2">
      <c r="A11" s="40" t="s">
        <v>184</v>
      </c>
      <c r="B11" s="40" t="s">
        <v>185</v>
      </c>
      <c r="C11" s="47">
        <v>49455.15</v>
      </c>
      <c r="D11" s="47">
        <v>106000</v>
      </c>
      <c r="E11" s="47">
        <v>63344.23</v>
      </c>
      <c r="F11" s="8">
        <f t="shared" si="0"/>
        <v>128.08419345609104</v>
      </c>
      <c r="G11" s="8">
        <f t="shared" si="1"/>
        <v>59.758707547169806</v>
      </c>
    </row>
    <row r="12" spans="1:7" x14ac:dyDescent="0.2">
      <c r="A12" s="39" t="s">
        <v>180</v>
      </c>
      <c r="B12" s="39" t="s">
        <v>178</v>
      </c>
      <c r="C12" s="20">
        <v>4827.03</v>
      </c>
      <c r="D12" s="46">
        <v>10600</v>
      </c>
      <c r="E12" s="46">
        <v>6544.07</v>
      </c>
      <c r="F12" s="8">
        <f t="shared" si="0"/>
        <v>135.57135547116965</v>
      </c>
      <c r="G12" s="8">
        <f t="shared" si="1"/>
        <v>61.736509433962262</v>
      </c>
    </row>
    <row r="13" spans="1:7" x14ac:dyDescent="0.2">
      <c r="A13" s="39" t="s">
        <v>179</v>
      </c>
      <c r="B13" s="39" t="s">
        <v>178</v>
      </c>
      <c r="C13" s="20">
        <v>4827.03</v>
      </c>
      <c r="D13" s="46">
        <v>10600</v>
      </c>
      <c r="E13" s="46">
        <v>6544.07</v>
      </c>
      <c r="F13" s="8">
        <f t="shared" si="0"/>
        <v>135.57135547116965</v>
      </c>
      <c r="G13" s="8">
        <f t="shared" si="1"/>
        <v>61.736509433962262</v>
      </c>
    </row>
    <row r="14" spans="1:7" x14ac:dyDescent="0.2">
      <c r="A14" s="39" t="s">
        <v>177</v>
      </c>
      <c r="B14" s="39" t="s">
        <v>176</v>
      </c>
      <c r="C14" s="20">
        <v>31487.96</v>
      </c>
      <c r="D14" s="46">
        <v>58000</v>
      </c>
      <c r="E14" s="46">
        <v>39455.9</v>
      </c>
      <c r="F14" s="8">
        <f t="shared" si="0"/>
        <v>125.30471964522314</v>
      </c>
      <c r="G14" s="8">
        <f t="shared" si="1"/>
        <v>68.027413793103449</v>
      </c>
    </row>
    <row r="15" spans="1:7" x14ac:dyDescent="0.2">
      <c r="A15" s="39" t="s">
        <v>175</v>
      </c>
      <c r="B15" s="39" t="s">
        <v>174</v>
      </c>
      <c r="C15" s="20">
        <v>31487.96</v>
      </c>
      <c r="D15" s="46">
        <v>58000</v>
      </c>
      <c r="E15" s="46">
        <v>39455.9</v>
      </c>
      <c r="F15" s="8">
        <f t="shared" si="0"/>
        <v>125.30471964522314</v>
      </c>
      <c r="G15" s="8">
        <f t="shared" si="1"/>
        <v>68.027413793103449</v>
      </c>
    </row>
    <row r="16" spans="1:7" x14ac:dyDescent="0.2">
      <c r="A16" s="39" t="s">
        <v>173</v>
      </c>
      <c r="B16" s="39" t="s">
        <v>172</v>
      </c>
      <c r="C16" s="20">
        <v>979793.95</v>
      </c>
      <c r="D16" s="46">
        <v>2120220</v>
      </c>
      <c r="E16" s="46">
        <v>1069749.67</v>
      </c>
      <c r="F16" s="8">
        <f t="shared" si="0"/>
        <v>109.18108547210359</v>
      </c>
      <c r="G16" s="8">
        <f t="shared" si="1"/>
        <v>50.454654233994574</v>
      </c>
    </row>
    <row r="17" spans="1:7" x14ac:dyDescent="0.2">
      <c r="A17" s="39" t="s">
        <v>171</v>
      </c>
      <c r="B17" s="39" t="s">
        <v>170</v>
      </c>
      <c r="C17" s="20">
        <v>978606.35</v>
      </c>
      <c r="D17" s="46">
        <v>2106600</v>
      </c>
      <c r="E17" s="46">
        <v>1068446.57</v>
      </c>
      <c r="F17" s="8">
        <f t="shared" si="0"/>
        <v>109.18042479491372</v>
      </c>
      <c r="G17" s="8">
        <f t="shared" si="1"/>
        <v>50.719005506503379</v>
      </c>
    </row>
    <row r="18" spans="1:7" x14ac:dyDescent="0.2">
      <c r="A18" s="39" t="s">
        <v>169</v>
      </c>
      <c r="B18" s="39" t="s">
        <v>168</v>
      </c>
      <c r="C18" s="20">
        <v>1187.5999999999999</v>
      </c>
      <c r="D18" s="46">
        <v>13620</v>
      </c>
      <c r="E18" s="46">
        <v>1303.0999999999999</v>
      </c>
      <c r="F18" s="8">
        <f t="shared" si="0"/>
        <v>109.72549680026947</v>
      </c>
      <c r="G18" s="8">
        <f t="shared" si="1"/>
        <v>9.5675477239353874</v>
      </c>
    </row>
    <row r="19" spans="1:7" x14ac:dyDescent="0.2">
      <c r="A19" s="39" t="s">
        <v>167</v>
      </c>
      <c r="B19" s="39" t="s">
        <v>165</v>
      </c>
      <c r="C19" s="20">
        <v>1270</v>
      </c>
      <c r="D19" s="46">
        <v>4910</v>
      </c>
      <c r="E19" s="46">
        <v>1863.62</v>
      </c>
      <c r="F19" s="8">
        <f t="shared" si="0"/>
        <v>146.74173228346456</v>
      </c>
      <c r="G19" s="8">
        <f t="shared" si="1"/>
        <v>37.955600814663946</v>
      </c>
    </row>
    <row r="20" spans="1:7" x14ac:dyDescent="0.2">
      <c r="A20" s="39" t="s">
        <v>166</v>
      </c>
      <c r="B20" s="39" t="s">
        <v>165</v>
      </c>
      <c r="C20" s="20">
        <v>1270</v>
      </c>
      <c r="D20" s="46">
        <v>4910</v>
      </c>
      <c r="E20" s="46">
        <v>1863.62</v>
      </c>
      <c r="F20" s="8">
        <f t="shared" si="0"/>
        <v>146.74173228346456</v>
      </c>
      <c r="G20" s="8">
        <f t="shared" si="1"/>
        <v>37.955600814663946</v>
      </c>
    </row>
    <row r="21" spans="1:7" x14ac:dyDescent="0.2">
      <c r="A21" s="38"/>
      <c r="B21" s="38"/>
      <c r="C21" s="38"/>
      <c r="D21" s="38"/>
      <c r="E21" s="38"/>
      <c r="F21" s="44"/>
      <c r="G21" s="44"/>
    </row>
    <row r="22" spans="1:7" x14ac:dyDescent="0.2">
      <c r="F22" s="44"/>
      <c r="G22" s="44"/>
    </row>
    <row r="23" spans="1:7" x14ac:dyDescent="0.2">
      <c r="F23" s="44"/>
      <c r="G23" s="44"/>
    </row>
    <row r="24" spans="1:7" x14ac:dyDescent="0.2">
      <c r="F24" s="44"/>
      <c r="G24" s="44"/>
    </row>
    <row r="25" spans="1:7" x14ac:dyDescent="0.2">
      <c r="F25" s="44"/>
      <c r="G25" s="44"/>
    </row>
    <row r="26" spans="1:7" x14ac:dyDescent="0.2">
      <c r="F26" s="44"/>
      <c r="G26" s="44"/>
    </row>
    <row r="27" spans="1:7" x14ac:dyDescent="0.2">
      <c r="F27" s="44"/>
      <c r="G27" s="44"/>
    </row>
    <row r="28" spans="1:7" x14ac:dyDescent="0.2">
      <c r="F28" s="44"/>
      <c r="G28" s="44"/>
    </row>
    <row r="29" spans="1:7" x14ac:dyDescent="0.2">
      <c r="F29" s="44"/>
      <c r="G29" s="44"/>
    </row>
    <row r="30" spans="1:7" x14ac:dyDescent="0.2">
      <c r="F30" s="44"/>
      <c r="G30" s="44"/>
    </row>
    <row r="31" spans="1:7" x14ac:dyDescent="0.2">
      <c r="F31" s="44"/>
      <c r="G31" s="44"/>
    </row>
  </sheetData>
  <mergeCells count="6">
    <mergeCell ref="A5:E5"/>
    <mergeCell ref="A7:B7"/>
    <mergeCell ref="A6:B6"/>
    <mergeCell ref="A1:C1"/>
    <mergeCell ref="A2:C2"/>
    <mergeCell ref="A3:C3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  <ignoredErrors>
    <ignoredError sqref="E9 C8:E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workbookViewId="0">
      <selection activeCell="I16" sqref="I16"/>
    </sheetView>
  </sheetViews>
  <sheetFormatPr defaultRowHeight="12.75" x14ac:dyDescent="0.2"/>
  <cols>
    <col min="1" max="1" width="9.5703125" style="10" customWidth="1"/>
    <col min="2" max="2" width="40.140625" style="10" customWidth="1"/>
    <col min="3" max="3" width="12.140625" style="10" bestFit="1" customWidth="1"/>
    <col min="4" max="4" width="14.42578125" style="10" customWidth="1"/>
    <col min="5" max="5" width="12.85546875" style="10" customWidth="1"/>
    <col min="6" max="6" width="10.7109375" style="10" customWidth="1"/>
    <col min="7" max="7" width="12.28515625" style="10" customWidth="1"/>
    <col min="8" max="16384" width="9.140625" style="10"/>
  </cols>
  <sheetData>
    <row r="1" spans="1:7" ht="12.75" customHeight="1" x14ac:dyDescent="0.2">
      <c r="A1" s="121" t="s">
        <v>213</v>
      </c>
      <c r="B1" s="122"/>
      <c r="C1" s="122"/>
    </row>
    <row r="2" spans="1:7" ht="12.75" customHeight="1" x14ac:dyDescent="0.2">
      <c r="A2" s="121" t="s">
        <v>214</v>
      </c>
      <c r="B2" s="122"/>
      <c r="C2" s="122"/>
    </row>
    <row r="3" spans="1:7" ht="14.1" customHeight="1" x14ac:dyDescent="0.2">
      <c r="A3" s="121" t="s">
        <v>215</v>
      </c>
      <c r="B3" s="122"/>
      <c r="C3" s="122"/>
    </row>
    <row r="4" spans="1:7" ht="15.75" x14ac:dyDescent="0.2">
      <c r="A4" s="135" t="s">
        <v>202</v>
      </c>
      <c r="B4" s="136"/>
      <c r="C4" s="136"/>
      <c r="D4" s="136"/>
      <c r="E4" s="136"/>
      <c r="F4" s="80"/>
      <c r="G4" s="81"/>
    </row>
    <row r="5" spans="1:7" ht="36.75" customHeight="1" x14ac:dyDescent="0.2">
      <c r="A5" s="137" t="s">
        <v>0</v>
      </c>
      <c r="B5" s="142"/>
      <c r="C5" s="6" t="s">
        <v>208</v>
      </c>
      <c r="D5" s="6" t="s">
        <v>216</v>
      </c>
      <c r="E5" s="6" t="s">
        <v>217</v>
      </c>
      <c r="F5" s="42" t="s">
        <v>218</v>
      </c>
      <c r="G5" s="43" t="s">
        <v>219</v>
      </c>
    </row>
    <row r="6" spans="1:7" x14ac:dyDescent="0.2">
      <c r="A6" s="141" t="s">
        <v>1</v>
      </c>
      <c r="B6" s="141"/>
      <c r="C6" s="52" t="s">
        <v>2</v>
      </c>
      <c r="D6" s="52" t="s">
        <v>3</v>
      </c>
      <c r="E6" s="52" t="s">
        <v>4</v>
      </c>
      <c r="F6" s="53" t="s">
        <v>5</v>
      </c>
      <c r="G6" s="53" t="s">
        <v>6</v>
      </c>
    </row>
    <row r="7" spans="1:7" x14ac:dyDescent="0.2">
      <c r="A7" s="28"/>
      <c r="B7" s="28" t="s">
        <v>10</v>
      </c>
      <c r="C7" s="54">
        <f>C8+C11+C13+C15+C18</f>
        <v>1210785.72</v>
      </c>
      <c r="D7" s="31">
        <v>2807430</v>
      </c>
      <c r="E7" s="31">
        <v>1562428.81</v>
      </c>
      <c r="F7" s="7">
        <f t="shared" ref="F7:F17" si="0">E7/C7*100</f>
        <v>129.04255345859218</v>
      </c>
      <c r="G7" s="7">
        <f t="shared" ref="G7:G20" si="1">E7/D7*100</f>
        <v>55.653348792311832</v>
      </c>
    </row>
    <row r="8" spans="1:7" x14ac:dyDescent="0.2">
      <c r="A8" s="39" t="s">
        <v>181</v>
      </c>
      <c r="B8" s="39" t="s">
        <v>187</v>
      </c>
      <c r="C8" s="45">
        <v>192350.87</v>
      </c>
      <c r="D8" s="46">
        <v>613700</v>
      </c>
      <c r="E8" s="46">
        <v>337258.54</v>
      </c>
      <c r="F8" s="8">
        <f t="shared" si="0"/>
        <v>175.33507386787488</v>
      </c>
      <c r="G8" s="8">
        <f t="shared" si="1"/>
        <v>54.954951930910866</v>
      </c>
    </row>
    <row r="9" spans="1:7" x14ac:dyDescent="0.2">
      <c r="A9" s="39" t="s">
        <v>188</v>
      </c>
      <c r="B9" s="39" t="s">
        <v>187</v>
      </c>
      <c r="C9" s="45">
        <v>135577.29</v>
      </c>
      <c r="D9" s="46">
        <v>507700</v>
      </c>
      <c r="E9" s="46">
        <v>211137.05</v>
      </c>
      <c r="F9" s="8">
        <f t="shared" si="0"/>
        <v>155.73187072849737</v>
      </c>
      <c r="G9" s="8">
        <f t="shared" si="1"/>
        <v>41.586970651959817</v>
      </c>
    </row>
    <row r="10" spans="1:7" ht="13.5" customHeight="1" x14ac:dyDescent="0.2">
      <c r="A10" s="39" t="s">
        <v>184</v>
      </c>
      <c r="B10" s="39" t="s">
        <v>186</v>
      </c>
      <c r="C10" s="45">
        <v>56773.58</v>
      </c>
      <c r="D10" s="46">
        <v>106000</v>
      </c>
      <c r="E10" s="46">
        <v>126121.49</v>
      </c>
      <c r="F10" s="8">
        <f t="shared" si="0"/>
        <v>222.14820696528207</v>
      </c>
      <c r="G10" s="8">
        <f t="shared" si="1"/>
        <v>118.98253773584906</v>
      </c>
    </row>
    <row r="11" spans="1:7" x14ac:dyDescent="0.2">
      <c r="A11" s="39" t="s">
        <v>180</v>
      </c>
      <c r="B11" s="39" t="s">
        <v>178</v>
      </c>
      <c r="C11" s="45">
        <v>5241.26</v>
      </c>
      <c r="D11" s="46">
        <v>10600</v>
      </c>
      <c r="E11" s="46">
        <v>0</v>
      </c>
      <c r="F11" s="8"/>
      <c r="G11" s="8"/>
    </row>
    <row r="12" spans="1:7" x14ac:dyDescent="0.2">
      <c r="A12" s="39" t="s">
        <v>179</v>
      </c>
      <c r="B12" s="39" t="s">
        <v>178</v>
      </c>
      <c r="C12" s="45">
        <v>5241.26</v>
      </c>
      <c r="D12" s="46">
        <v>10600</v>
      </c>
      <c r="E12" s="46">
        <v>0</v>
      </c>
      <c r="F12" s="8"/>
      <c r="G12" s="8"/>
    </row>
    <row r="13" spans="1:7" x14ac:dyDescent="0.2">
      <c r="A13" s="39" t="s">
        <v>177</v>
      </c>
      <c r="B13" s="39" t="s">
        <v>176</v>
      </c>
      <c r="C13" s="45">
        <v>31532.36</v>
      </c>
      <c r="D13" s="46">
        <v>58000</v>
      </c>
      <c r="E13" s="46">
        <v>9979.67</v>
      </c>
      <c r="F13" s="8">
        <f t="shared" si="0"/>
        <v>31.648979017111312</v>
      </c>
      <c r="G13" s="8">
        <f t="shared" si="1"/>
        <v>17.206327586206896</v>
      </c>
    </row>
    <row r="14" spans="1:7" ht="15.75" customHeight="1" x14ac:dyDescent="0.2">
      <c r="A14" s="39" t="s">
        <v>175</v>
      </c>
      <c r="B14" s="39" t="s">
        <v>174</v>
      </c>
      <c r="C14" s="45">
        <v>31532.36</v>
      </c>
      <c r="D14" s="46">
        <v>58000</v>
      </c>
      <c r="E14" s="46">
        <v>9979.67</v>
      </c>
      <c r="F14" s="8">
        <f t="shared" si="0"/>
        <v>31.648979017111312</v>
      </c>
      <c r="G14" s="8">
        <f t="shared" si="1"/>
        <v>17.206327586206896</v>
      </c>
    </row>
    <row r="15" spans="1:7" x14ac:dyDescent="0.2">
      <c r="A15" s="39" t="s">
        <v>173</v>
      </c>
      <c r="B15" s="39" t="s">
        <v>172</v>
      </c>
      <c r="C15" s="45">
        <v>980391.23</v>
      </c>
      <c r="D15" s="46">
        <v>2120220</v>
      </c>
      <c r="E15" s="46">
        <v>1215190.6000000001</v>
      </c>
      <c r="F15" s="8">
        <f t="shared" si="0"/>
        <v>123.94955838191251</v>
      </c>
      <c r="G15" s="8">
        <f t="shared" si="1"/>
        <v>57.314363603776975</v>
      </c>
    </row>
    <row r="16" spans="1:7" x14ac:dyDescent="0.2">
      <c r="A16" s="39" t="s">
        <v>171</v>
      </c>
      <c r="B16" s="39" t="s">
        <v>170</v>
      </c>
      <c r="C16" s="45">
        <v>979441.23</v>
      </c>
      <c r="D16" s="46">
        <v>2106600</v>
      </c>
      <c r="E16" s="46">
        <v>1209522.1200000001</v>
      </c>
      <c r="F16" s="8">
        <f t="shared" si="0"/>
        <v>123.49103580211751</v>
      </c>
      <c r="G16" s="8">
        <f t="shared" si="1"/>
        <v>57.415841640558249</v>
      </c>
    </row>
    <row r="17" spans="1:7" ht="13.5" customHeight="1" x14ac:dyDescent="0.2">
      <c r="A17" s="39" t="s">
        <v>169</v>
      </c>
      <c r="B17" s="39" t="s">
        <v>168</v>
      </c>
      <c r="C17" s="45">
        <v>950</v>
      </c>
      <c r="D17" s="46">
        <v>13620</v>
      </c>
      <c r="E17" s="46">
        <v>5668.48</v>
      </c>
      <c r="F17" s="8">
        <f t="shared" si="0"/>
        <v>596.68210526315784</v>
      </c>
      <c r="G17" s="8">
        <f t="shared" si="1"/>
        <v>41.618795888399404</v>
      </c>
    </row>
    <row r="18" spans="1:7" x14ac:dyDescent="0.2">
      <c r="A18" s="39" t="s">
        <v>167</v>
      </c>
      <c r="B18" s="39" t="s">
        <v>165</v>
      </c>
      <c r="C18" s="45">
        <v>1270</v>
      </c>
      <c r="D18" s="46">
        <v>4910</v>
      </c>
      <c r="E18" s="46">
        <v>0</v>
      </c>
      <c r="F18" s="8"/>
      <c r="G18" s="8"/>
    </row>
    <row r="19" spans="1:7" x14ac:dyDescent="0.2">
      <c r="A19" s="39" t="s">
        <v>166</v>
      </c>
      <c r="B19" s="39" t="s">
        <v>165</v>
      </c>
      <c r="C19" s="45">
        <v>1270</v>
      </c>
      <c r="D19" s="46">
        <v>4910</v>
      </c>
      <c r="E19" s="46">
        <v>0</v>
      </c>
      <c r="F19" s="8"/>
      <c r="G19" s="8"/>
    </row>
    <row r="20" spans="1:7" ht="12.75" hidden="1" customHeight="1" x14ac:dyDescent="0.2">
      <c r="G20" s="8" t="e">
        <f t="shared" si="1"/>
        <v>#DIV/0!</v>
      </c>
    </row>
  </sheetData>
  <mergeCells count="6">
    <mergeCell ref="A4:E4"/>
    <mergeCell ref="A6:B6"/>
    <mergeCell ref="A5:B5"/>
    <mergeCell ref="A1:C1"/>
    <mergeCell ref="A2:C2"/>
    <mergeCell ref="A3:C3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  <ignoredErrors>
    <ignoredError sqref="C7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E18" sqref="E18"/>
    </sheetView>
  </sheetViews>
  <sheetFormatPr defaultRowHeight="12.75" x14ac:dyDescent="0.2"/>
  <cols>
    <col min="1" max="1" width="11.85546875" style="10" customWidth="1"/>
    <col min="2" max="2" width="40.140625" style="10" customWidth="1"/>
    <col min="3" max="3" width="14.5703125" style="10" bestFit="1" customWidth="1"/>
    <col min="4" max="4" width="14.42578125" style="10" customWidth="1"/>
    <col min="5" max="5" width="12.85546875" style="10" customWidth="1"/>
    <col min="6" max="6" width="10.7109375" style="10" customWidth="1"/>
    <col min="7" max="7" width="12.28515625" style="10" customWidth="1"/>
    <col min="8" max="16384" width="9.140625" style="10"/>
  </cols>
  <sheetData>
    <row r="1" spans="1:7" ht="12.75" customHeight="1" x14ac:dyDescent="0.2">
      <c r="A1" s="121" t="s">
        <v>213</v>
      </c>
      <c r="B1" s="122"/>
      <c r="C1" s="122"/>
    </row>
    <row r="2" spans="1:7" ht="12.75" customHeight="1" x14ac:dyDescent="0.2">
      <c r="A2" s="121" t="s">
        <v>214</v>
      </c>
      <c r="B2" s="122"/>
      <c r="C2" s="122"/>
    </row>
    <row r="3" spans="1:7" ht="14.1" customHeight="1" x14ac:dyDescent="0.2">
      <c r="A3" s="121" t="s">
        <v>215</v>
      </c>
      <c r="B3" s="122"/>
      <c r="C3" s="122"/>
    </row>
    <row r="4" spans="1:7" ht="15.75" x14ac:dyDescent="0.2">
      <c r="A4" s="143" t="s">
        <v>203</v>
      </c>
      <c r="B4" s="143"/>
      <c r="C4" s="143"/>
      <c r="D4" s="143"/>
      <c r="E4" s="143"/>
    </row>
    <row r="5" spans="1:7" ht="36.75" customHeight="1" x14ac:dyDescent="0.2">
      <c r="A5" s="137" t="s">
        <v>0</v>
      </c>
      <c r="B5" s="142"/>
      <c r="C5" s="6" t="s">
        <v>208</v>
      </c>
      <c r="D5" s="6" t="s">
        <v>216</v>
      </c>
      <c r="E5" s="6" t="s">
        <v>217</v>
      </c>
      <c r="F5" s="42" t="s">
        <v>218</v>
      </c>
      <c r="G5" s="43" t="s">
        <v>219</v>
      </c>
    </row>
    <row r="6" spans="1:7" x14ac:dyDescent="0.2">
      <c r="A6" s="141" t="s">
        <v>1</v>
      </c>
      <c r="B6" s="141"/>
      <c r="C6" s="52" t="s">
        <v>2</v>
      </c>
      <c r="D6" s="52" t="s">
        <v>3</v>
      </c>
      <c r="E6" s="52" t="s">
        <v>4</v>
      </c>
      <c r="F6" s="53" t="s">
        <v>5</v>
      </c>
      <c r="G6" s="53" t="s">
        <v>6</v>
      </c>
    </row>
    <row r="7" spans="1:7" x14ac:dyDescent="0.2">
      <c r="A7" s="28"/>
      <c r="B7" s="28" t="s">
        <v>10</v>
      </c>
      <c r="C7" s="54">
        <v>1210785.72</v>
      </c>
      <c r="D7" s="31">
        <v>2807430</v>
      </c>
      <c r="E7" s="31">
        <v>1562428.81</v>
      </c>
      <c r="F7" s="7">
        <f>E7/C7*100</f>
        <v>129.04255345859218</v>
      </c>
      <c r="G7" s="7">
        <f>E7/D7*100</f>
        <v>55.653348792311832</v>
      </c>
    </row>
    <row r="8" spans="1:7" ht="12" customHeight="1" x14ac:dyDescent="0.2">
      <c r="A8" s="55" t="s">
        <v>189</v>
      </c>
      <c r="B8" s="55" t="s">
        <v>190</v>
      </c>
      <c r="C8" s="56">
        <v>1210785.72</v>
      </c>
      <c r="D8" s="57">
        <v>2807430</v>
      </c>
      <c r="E8" s="57">
        <v>1562428.81</v>
      </c>
      <c r="F8" s="8">
        <f t="shared" ref="F8:F9" si="0">E8/C8*100</f>
        <v>129.04255345859218</v>
      </c>
      <c r="G8" s="8">
        <f t="shared" ref="G8:G10" si="1">E8/D8*100</f>
        <v>55.653348792311832</v>
      </c>
    </row>
    <row r="9" spans="1:7" ht="12" customHeight="1" x14ac:dyDescent="0.2">
      <c r="A9" s="58" t="s">
        <v>232</v>
      </c>
      <c r="B9" s="58" t="s">
        <v>233</v>
      </c>
      <c r="C9" s="59">
        <v>1210785.72</v>
      </c>
      <c r="D9" s="60">
        <v>2807430</v>
      </c>
      <c r="E9" s="60">
        <v>1562428.81</v>
      </c>
      <c r="F9" s="8">
        <f t="shared" si="0"/>
        <v>129.04255345859218</v>
      </c>
      <c r="G9" s="8">
        <f t="shared" si="1"/>
        <v>55.653348792311832</v>
      </c>
    </row>
    <row r="10" spans="1:7" ht="12.75" hidden="1" customHeight="1" x14ac:dyDescent="0.2">
      <c r="G10" s="8" t="e">
        <f t="shared" si="1"/>
        <v>#DIV/0!</v>
      </c>
    </row>
  </sheetData>
  <mergeCells count="6">
    <mergeCell ref="A6:B6"/>
    <mergeCell ref="A4:E4"/>
    <mergeCell ref="A5:B5"/>
    <mergeCell ref="A1:C1"/>
    <mergeCell ref="A2:C2"/>
    <mergeCell ref="A3:C3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"/>
  <sheetViews>
    <sheetView workbookViewId="0">
      <selection activeCell="G14" sqref="G14"/>
    </sheetView>
  </sheetViews>
  <sheetFormatPr defaultRowHeight="12.75" x14ac:dyDescent="0.2"/>
  <cols>
    <col min="1" max="1" width="9.5703125" style="10" customWidth="1"/>
    <col min="2" max="2" width="23.7109375" style="10" customWidth="1"/>
    <col min="3" max="3" width="14.5703125" style="10" bestFit="1" customWidth="1"/>
    <col min="4" max="4" width="14.42578125" style="10" customWidth="1"/>
    <col min="5" max="5" width="12.85546875" style="10" customWidth="1"/>
    <col min="6" max="6" width="10.7109375" style="10" customWidth="1"/>
    <col min="7" max="7" width="12.28515625" style="10" customWidth="1"/>
    <col min="8" max="16384" width="9.140625" style="10"/>
  </cols>
  <sheetData>
    <row r="1" spans="1:7" ht="12.75" customHeight="1" x14ac:dyDescent="0.2">
      <c r="A1" s="121" t="s">
        <v>213</v>
      </c>
      <c r="B1" s="122"/>
      <c r="C1" s="122"/>
    </row>
    <row r="2" spans="1:7" ht="12.75" customHeight="1" x14ac:dyDescent="0.2">
      <c r="A2" s="121" t="s">
        <v>214</v>
      </c>
      <c r="B2" s="122"/>
      <c r="C2" s="122"/>
    </row>
    <row r="3" spans="1:7" ht="14.1" customHeight="1" x14ac:dyDescent="0.2">
      <c r="A3" s="121" t="s">
        <v>215</v>
      </c>
      <c r="B3" s="122"/>
      <c r="C3" s="122"/>
    </row>
    <row r="4" spans="1:7" ht="15.75" x14ac:dyDescent="0.2">
      <c r="A4" s="143" t="s">
        <v>204</v>
      </c>
      <c r="B4" s="143"/>
      <c r="C4" s="143"/>
      <c r="D4" s="143"/>
      <c r="E4" s="143"/>
    </row>
    <row r="5" spans="1:7" ht="36.75" customHeight="1" x14ac:dyDescent="0.2">
      <c r="A5" s="137" t="s">
        <v>162</v>
      </c>
      <c r="B5" s="142"/>
      <c r="C5" s="6" t="s">
        <v>208</v>
      </c>
      <c r="D5" s="6" t="s">
        <v>216</v>
      </c>
      <c r="E5" s="6" t="s">
        <v>217</v>
      </c>
      <c r="F5" s="42" t="s">
        <v>218</v>
      </c>
      <c r="G5" s="43" t="s">
        <v>219</v>
      </c>
    </row>
    <row r="6" spans="1:7" x14ac:dyDescent="0.2">
      <c r="A6" s="141" t="s">
        <v>1</v>
      </c>
      <c r="B6" s="141"/>
      <c r="C6" s="52" t="s">
        <v>2</v>
      </c>
      <c r="D6" s="52" t="s">
        <v>3</v>
      </c>
      <c r="E6" s="52" t="s">
        <v>4</v>
      </c>
      <c r="F6" s="53" t="s">
        <v>5</v>
      </c>
      <c r="G6" s="53" t="s">
        <v>6</v>
      </c>
    </row>
    <row r="7" spans="1:7" ht="12" customHeight="1" x14ac:dyDescent="0.2">
      <c r="A7" s="61"/>
      <c r="B7" s="61"/>
      <c r="C7" s="62"/>
      <c r="D7" s="63"/>
      <c r="E7" s="63"/>
      <c r="F7" s="44"/>
      <c r="G7" s="44"/>
    </row>
    <row r="8" spans="1:7" ht="12" customHeight="1" x14ac:dyDescent="0.2">
      <c r="A8" s="61"/>
      <c r="B8" s="61"/>
      <c r="C8" s="62"/>
      <c r="D8" s="63"/>
      <c r="E8" s="63"/>
      <c r="F8" s="44"/>
      <c r="G8" s="44"/>
    </row>
    <row r="9" spans="1:7" ht="12.75" hidden="1" customHeight="1" x14ac:dyDescent="0.2">
      <c r="G9" s="64" t="e">
        <f t="shared" ref="G9" si="0">E9/D9*100</f>
        <v>#DIV/0!</v>
      </c>
    </row>
  </sheetData>
  <mergeCells count="6">
    <mergeCell ref="A6:B6"/>
    <mergeCell ref="A4:E4"/>
    <mergeCell ref="A5:B5"/>
    <mergeCell ref="A1:C1"/>
    <mergeCell ref="A2:C2"/>
    <mergeCell ref="A3:C3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"/>
  <sheetViews>
    <sheetView workbookViewId="0">
      <selection activeCell="F15" sqref="F15"/>
    </sheetView>
  </sheetViews>
  <sheetFormatPr defaultRowHeight="12.75" x14ac:dyDescent="0.2"/>
  <cols>
    <col min="1" max="1" width="6.42578125" style="10" customWidth="1"/>
    <col min="2" max="2" width="28.42578125" style="10" customWidth="1"/>
    <col min="3" max="3" width="14.5703125" style="10" bestFit="1" customWidth="1"/>
    <col min="4" max="4" width="14.42578125" style="10" customWidth="1"/>
    <col min="5" max="5" width="12.85546875" style="10" customWidth="1"/>
    <col min="6" max="6" width="10.7109375" style="10" customWidth="1"/>
    <col min="7" max="7" width="12.28515625" style="10" customWidth="1"/>
    <col min="8" max="16384" width="9.140625" style="10"/>
  </cols>
  <sheetData>
    <row r="1" spans="1:7" ht="12.75" customHeight="1" x14ac:dyDescent="0.2">
      <c r="A1" s="121" t="s">
        <v>213</v>
      </c>
      <c r="B1" s="122"/>
      <c r="C1" s="122"/>
    </row>
    <row r="2" spans="1:7" ht="12.75" customHeight="1" x14ac:dyDescent="0.2">
      <c r="A2" s="121" t="s">
        <v>214</v>
      </c>
      <c r="B2" s="122"/>
      <c r="C2" s="122"/>
    </row>
    <row r="3" spans="1:7" ht="14.1" customHeight="1" x14ac:dyDescent="0.2">
      <c r="A3" s="121" t="s">
        <v>215</v>
      </c>
      <c r="B3" s="122"/>
      <c r="C3" s="122"/>
    </row>
    <row r="4" spans="1:7" ht="15.75" x14ac:dyDescent="0.2">
      <c r="A4" s="143" t="s">
        <v>205</v>
      </c>
      <c r="B4" s="143"/>
      <c r="C4" s="143"/>
      <c r="D4" s="143"/>
      <c r="E4" s="143"/>
    </row>
    <row r="5" spans="1:7" ht="36.75" customHeight="1" x14ac:dyDescent="0.2">
      <c r="A5" s="137" t="s">
        <v>0</v>
      </c>
      <c r="B5" s="142"/>
      <c r="C5" s="6" t="s">
        <v>208</v>
      </c>
      <c r="D5" s="6" t="s">
        <v>216</v>
      </c>
      <c r="E5" s="6" t="s">
        <v>217</v>
      </c>
      <c r="F5" s="42" t="s">
        <v>218</v>
      </c>
      <c r="G5" s="43" t="s">
        <v>219</v>
      </c>
    </row>
    <row r="6" spans="1:7" x14ac:dyDescent="0.2">
      <c r="A6" s="141" t="s">
        <v>1</v>
      </c>
      <c r="B6" s="141"/>
      <c r="C6" s="52" t="s">
        <v>2</v>
      </c>
      <c r="D6" s="52" t="s">
        <v>3</v>
      </c>
      <c r="E6" s="52" t="s">
        <v>4</v>
      </c>
      <c r="F6" s="53" t="s">
        <v>5</v>
      </c>
      <c r="G6" s="53" t="s">
        <v>6</v>
      </c>
    </row>
    <row r="7" spans="1:7" ht="12" customHeight="1" x14ac:dyDescent="0.2">
      <c r="A7" s="61"/>
      <c r="B7" s="61"/>
      <c r="C7" s="62"/>
      <c r="D7" s="63"/>
      <c r="E7" s="63"/>
      <c r="F7" s="44"/>
      <c r="G7" s="44"/>
    </row>
    <row r="8" spans="1:7" ht="12" customHeight="1" x14ac:dyDescent="0.2">
      <c r="A8" s="61"/>
      <c r="B8" s="61"/>
      <c r="C8" s="62"/>
      <c r="D8" s="63"/>
      <c r="E8" s="63"/>
      <c r="F8" s="44"/>
      <c r="G8" s="44"/>
    </row>
    <row r="9" spans="1:7" ht="12.75" hidden="1" customHeight="1" x14ac:dyDescent="0.2">
      <c r="G9" s="64" t="e">
        <f t="shared" ref="G9" si="0">E9/D9*100</f>
        <v>#DIV/0!</v>
      </c>
    </row>
  </sheetData>
  <mergeCells count="6">
    <mergeCell ref="A6:B6"/>
    <mergeCell ref="A4:E4"/>
    <mergeCell ref="A5:B5"/>
    <mergeCell ref="A1:C1"/>
    <mergeCell ref="A2:C2"/>
    <mergeCell ref="A3:C3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"/>
  <sheetViews>
    <sheetView workbookViewId="0">
      <selection activeCell="E13" sqref="E13"/>
    </sheetView>
  </sheetViews>
  <sheetFormatPr defaultRowHeight="12.75" x14ac:dyDescent="0.2"/>
  <cols>
    <col min="1" max="1" width="6.85546875" style="10" customWidth="1"/>
    <col min="2" max="2" width="27.7109375" style="10" customWidth="1"/>
    <col min="3" max="3" width="14.5703125" style="10" bestFit="1" customWidth="1"/>
    <col min="4" max="4" width="14.42578125" style="10" customWidth="1"/>
    <col min="5" max="5" width="12.85546875" style="10" customWidth="1"/>
    <col min="6" max="6" width="10.7109375" style="10" customWidth="1"/>
    <col min="7" max="7" width="12.28515625" style="10" customWidth="1"/>
    <col min="8" max="16384" width="9.140625" style="10"/>
  </cols>
  <sheetData>
    <row r="1" spans="1:7" ht="12.75" customHeight="1" x14ac:dyDescent="0.2">
      <c r="A1" s="121" t="s">
        <v>213</v>
      </c>
      <c r="B1" s="122"/>
      <c r="C1" s="122"/>
    </row>
    <row r="2" spans="1:7" ht="12.75" customHeight="1" x14ac:dyDescent="0.2">
      <c r="A2" s="121" t="s">
        <v>214</v>
      </c>
      <c r="B2" s="122"/>
      <c r="C2" s="122"/>
    </row>
    <row r="3" spans="1:7" ht="14.1" customHeight="1" x14ac:dyDescent="0.2">
      <c r="A3" s="121" t="s">
        <v>215</v>
      </c>
      <c r="B3" s="122"/>
      <c r="C3" s="122"/>
    </row>
    <row r="4" spans="1:7" ht="15.75" x14ac:dyDescent="0.2">
      <c r="A4" s="143" t="s">
        <v>206</v>
      </c>
      <c r="B4" s="143"/>
      <c r="C4" s="143"/>
      <c r="D4" s="143"/>
      <c r="E4" s="143"/>
    </row>
    <row r="5" spans="1:7" ht="36.75" customHeight="1" x14ac:dyDescent="0.2">
      <c r="A5" s="137" t="s">
        <v>162</v>
      </c>
      <c r="B5" s="142"/>
      <c r="C5" s="6" t="s">
        <v>208</v>
      </c>
      <c r="D5" s="6" t="s">
        <v>216</v>
      </c>
      <c r="E5" s="6" t="s">
        <v>217</v>
      </c>
      <c r="F5" s="42" t="s">
        <v>218</v>
      </c>
      <c r="G5" s="43" t="s">
        <v>219</v>
      </c>
    </row>
    <row r="6" spans="1:7" x14ac:dyDescent="0.2">
      <c r="A6" s="141" t="s">
        <v>1</v>
      </c>
      <c r="B6" s="141"/>
      <c r="C6" s="52" t="s">
        <v>2</v>
      </c>
      <c r="D6" s="52" t="s">
        <v>3</v>
      </c>
      <c r="E6" s="52" t="s">
        <v>4</v>
      </c>
      <c r="F6" s="53" t="s">
        <v>5</v>
      </c>
      <c r="G6" s="53" t="s">
        <v>6</v>
      </c>
    </row>
    <row r="7" spans="1:7" ht="12" customHeight="1" x14ac:dyDescent="0.2">
      <c r="A7" s="61"/>
      <c r="B7" s="61"/>
      <c r="C7" s="62"/>
      <c r="D7" s="63"/>
      <c r="E7" s="63"/>
      <c r="F7" s="44"/>
      <c r="G7" s="44"/>
    </row>
    <row r="8" spans="1:7" ht="12" customHeight="1" x14ac:dyDescent="0.2">
      <c r="A8" s="61"/>
      <c r="B8" s="61"/>
      <c r="C8" s="62"/>
      <c r="D8" s="63"/>
      <c r="E8" s="63"/>
      <c r="F8" s="44"/>
      <c r="G8" s="44"/>
    </row>
    <row r="9" spans="1:7" ht="12.75" hidden="1" customHeight="1" x14ac:dyDescent="0.2">
      <c r="G9" s="64" t="e">
        <f t="shared" ref="G9" si="0">E9/D9*100</f>
        <v>#DIV/0!</v>
      </c>
    </row>
  </sheetData>
  <mergeCells count="6">
    <mergeCell ref="A6:B6"/>
    <mergeCell ref="A4:E4"/>
    <mergeCell ref="A5:B5"/>
    <mergeCell ref="A1:C1"/>
    <mergeCell ref="A2:C2"/>
    <mergeCell ref="A3:C3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Opći dio - sažetak</vt:lpstr>
      <vt:lpstr>Prihodi prema ekonomskoj klas.</vt:lpstr>
      <vt:lpstr>Rashodi prema ekonomskoj klas.</vt:lpstr>
      <vt:lpstr>Prihodi prema izvorima fin.</vt:lpstr>
      <vt:lpstr>Rashodi prema izvorima fin.</vt:lpstr>
      <vt:lpstr>Rashodi prema funkcijskoj klas.</vt:lpstr>
      <vt:lpstr>Primici prema ekonomskoj klas.</vt:lpstr>
      <vt:lpstr>Izdaci prema ekonomskoj klas.</vt:lpstr>
      <vt:lpstr>Primici prema izvorima fin.</vt:lpstr>
      <vt:lpstr>Izdaci prema izvorima fin.</vt:lpstr>
      <vt:lpstr>Posebni dio</vt:lpstr>
      <vt:lpstr>Obrazloženje - Opći dio</vt:lpstr>
      <vt:lpstr>Obrazloženje - 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2024-03-09T22:05:02Z</dcterms:created>
  <dcterms:modified xsi:type="dcterms:W3CDTF">2025-07-16T22:37:36Z</dcterms:modified>
</cp:coreProperties>
</file>