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F340" i="9"/>
  <c r="E340" i="9"/>
  <c r="B340" i="9"/>
  <c r="F339" i="9"/>
  <c r="F338" i="9"/>
  <c r="F337" i="9"/>
  <c r="F336" i="9"/>
  <c r="H335" i="9"/>
  <c r="G335" i="9"/>
  <c r="F335" i="9"/>
  <c r="E335" i="9"/>
  <c r="B335" i="9"/>
  <c r="F334" i="9"/>
  <c r="H333" i="9"/>
  <c r="G333" i="9"/>
  <c r="F333" i="9"/>
  <c r="E333" i="9"/>
  <c r="B333" i="9"/>
  <c r="H332" i="9"/>
  <c r="G332" i="9"/>
  <c r="F332" i="9"/>
  <c r="E332" i="9"/>
  <c r="B332" i="9"/>
  <c r="H331" i="9"/>
  <c r="G331" i="9"/>
  <c r="F331" i="9"/>
  <c r="E331" i="9"/>
  <c r="B331" i="9"/>
  <c r="H330" i="9"/>
  <c r="G330" i="9"/>
  <c r="F330" i="9"/>
  <c r="E330" i="9"/>
  <c r="B330" i="9"/>
  <c r="H329" i="9"/>
  <c r="G329" i="9"/>
  <c r="E329" i="9" s="1"/>
  <c r="B329" i="9" s="1"/>
  <c r="F329" i="9"/>
  <c r="H328" i="9"/>
  <c r="G328" i="9"/>
  <c r="F328" i="9"/>
  <c r="E328" i="9"/>
  <c r="B328" i="9"/>
  <c r="H327" i="9"/>
  <c r="G327" i="9"/>
  <c r="F327" i="9"/>
  <c r="H326" i="9"/>
  <c r="G326" i="9"/>
  <c r="E326" i="9" s="1"/>
  <c r="B326" i="9" s="1"/>
  <c r="F326" i="9"/>
  <c r="H325" i="9"/>
  <c r="G325" i="9"/>
  <c r="F325" i="9"/>
  <c r="E325" i="9"/>
  <c r="B325" i="9"/>
  <c r="H324" i="9"/>
  <c r="G324" i="9"/>
  <c r="F324" i="9"/>
  <c r="H323" i="9"/>
  <c r="G323" i="9"/>
  <c r="F323" i="9"/>
  <c r="E323" i="9"/>
  <c r="B323" i="9"/>
  <c r="H322" i="9"/>
  <c r="G322" i="9"/>
  <c r="E322" i="9" s="1"/>
  <c r="B322" i="9" s="1"/>
  <c r="F322" i="9"/>
  <c r="H321" i="9"/>
  <c r="G321" i="9"/>
  <c r="F321" i="9"/>
  <c r="E321" i="9"/>
  <c r="B321" i="9"/>
  <c r="H320" i="9"/>
  <c r="G320" i="9"/>
  <c r="F320" i="9"/>
  <c r="H319" i="9"/>
  <c r="G319" i="9"/>
  <c r="F319" i="9"/>
  <c r="E319" i="9"/>
  <c r="B319" i="9"/>
  <c r="H318" i="9"/>
  <c r="G318" i="9"/>
  <c r="F318" i="9"/>
  <c r="E318" i="9"/>
  <c r="B318" i="9"/>
  <c r="H317" i="9"/>
  <c r="G317" i="9"/>
  <c r="F317" i="9"/>
  <c r="E317" i="9"/>
  <c r="B317" i="9"/>
  <c r="F316" i="9"/>
  <c r="F315" i="9"/>
  <c r="F314" i="9"/>
  <c r="H313" i="9"/>
  <c r="G313" i="9"/>
  <c r="F313" i="9"/>
  <c r="E313" i="9"/>
  <c r="B313" i="9"/>
  <c r="H312" i="9"/>
  <c r="G312" i="9"/>
  <c r="F312" i="9"/>
  <c r="H311" i="9"/>
  <c r="E311" i="9" s="1"/>
  <c r="B311" i="9" s="1"/>
  <c r="G311" i="9"/>
  <c r="F311" i="9"/>
  <c r="F310" i="9"/>
  <c r="F309" i="9"/>
  <c r="F308" i="9"/>
  <c r="H307" i="9"/>
  <c r="G307" i="9"/>
  <c r="F307" i="9"/>
  <c r="F306" i="9"/>
  <c r="H305" i="9"/>
  <c r="G305" i="9"/>
  <c r="F305" i="9"/>
  <c r="E305" i="9"/>
  <c r="B305" i="9"/>
  <c r="H304" i="9"/>
  <c r="G304" i="9"/>
  <c r="F304" i="9"/>
  <c r="E304" i="9"/>
  <c r="B304" i="9"/>
  <c r="H303" i="9"/>
  <c r="G303" i="9"/>
  <c r="F303" i="9"/>
  <c r="E303" i="9"/>
  <c r="B303" i="9"/>
  <c r="F302" i="9"/>
  <c r="F301" i="9"/>
  <c r="F300" i="9"/>
  <c r="F299" i="9"/>
  <c r="F298" i="9"/>
  <c r="F297" i="9"/>
  <c r="L296" i="9"/>
  <c r="F296" i="9" s="1"/>
  <c r="H296" i="9"/>
  <c r="F295" i="9"/>
  <c r="I294" i="9"/>
  <c r="E294" i="9" s="1"/>
  <c r="B294" i="9" s="1"/>
  <c r="H294" i="9"/>
  <c r="F294" i="9"/>
  <c r="E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s="1"/>
  <c r="B236" i="9" s="1"/>
  <c r="E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F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H36" i="9"/>
  <c r="G36" i="9"/>
  <c r="F36" i="9"/>
  <c r="H35" i="9"/>
  <c r="G35" i="9"/>
  <c r="F35" i="9"/>
  <c r="E35" i="9"/>
  <c r="B35" i="9" s="1"/>
  <c r="H34" i="9"/>
  <c r="E34" i="9" s="1"/>
  <c r="B34" i="9" s="1"/>
  <c r="G34" i="9"/>
  <c r="F34" i="9"/>
  <c r="H33" i="9"/>
  <c r="G33" i="9"/>
  <c r="F33" i="9"/>
  <c r="E33" i="9"/>
  <c r="B33" i="9"/>
  <c r="H32" i="9"/>
  <c r="G32" i="9"/>
  <c r="F32" i="9"/>
  <c r="E32" i="9"/>
  <c r="B32" i="9"/>
  <c r="H31" i="9"/>
  <c r="G31" i="9"/>
  <c r="E31" i="9" s="1"/>
  <c r="B31" i="9" s="1"/>
  <c r="F31" i="9"/>
  <c r="H30" i="9"/>
  <c r="G30" i="9"/>
  <c r="F30" i="9"/>
  <c r="E30" i="9"/>
  <c r="B30" i="9"/>
  <c r="H29" i="9"/>
  <c r="G29" i="9"/>
  <c r="F29" i="9"/>
  <c r="E29" i="9"/>
  <c r="B29" i="9"/>
  <c r="H28" i="9"/>
  <c r="G28" i="9"/>
  <c r="F28" i="9"/>
  <c r="E28" i="9"/>
  <c r="B28" i="9"/>
  <c r="H27" i="9"/>
  <c r="G27" i="9"/>
  <c r="F27" i="9"/>
  <c r="E27" i="9"/>
  <c r="B27" i="9"/>
  <c r="H26" i="9"/>
  <c r="E26" i="9" s="1"/>
  <c r="B26" i="9" s="1"/>
  <c r="G26" i="9"/>
  <c r="F26" i="9"/>
  <c r="H25" i="9"/>
  <c r="G25" i="9"/>
  <c r="F25" i="9"/>
  <c r="E25" i="9"/>
  <c r="B25" i="9"/>
  <c r="F24" i="9"/>
  <c r="F4" i="9"/>
  <c r="O3" i="9"/>
  <c r="G296" i="9" s="1"/>
  <c r="I3" i="9"/>
  <c r="H3" i="9"/>
  <c r="G3" i="9"/>
  <c r="D104" i="8"/>
  <c r="D97" i="8"/>
  <c r="D92" i="8"/>
  <c r="D87" i="8"/>
  <c r="D82" i="8"/>
  <c r="D77" i="8"/>
  <c r="D72" i="8"/>
  <c r="D67" i="8"/>
  <c r="D62" i="8"/>
  <c r="D57" i="8"/>
  <c r="D52" i="8"/>
  <c r="D51" i="8"/>
  <c r="D46" i="8"/>
  <c r="D45" i="8" s="1"/>
  <c r="D37" i="8"/>
  <c r="D27" i="8"/>
  <c r="D25" i="8" s="1"/>
  <c r="C1602" i="1" s="1"/>
  <c r="H1602" i="1" s="1"/>
  <c r="D18" i="8"/>
  <c r="C1595" i="1" s="1"/>
  <c r="H1595" i="1" s="1"/>
  <c r="D8" i="8"/>
  <c r="E44" i="7"/>
  <c r="D44" i="7"/>
  <c r="E39" i="7"/>
  <c r="D39" i="7"/>
  <c r="E38" i="7"/>
  <c r="D38" i="7"/>
  <c r="E30" i="7"/>
  <c r="D30" i="7"/>
  <c r="E23" i="7"/>
  <c r="D23" i="7"/>
  <c r="E22" i="7"/>
  <c r="D22" i="7"/>
  <c r="E14" i="7"/>
  <c r="D14" i="7"/>
  <c r="E7" i="7"/>
  <c r="D7" i="7"/>
  <c r="E6" i="7"/>
  <c r="D6" i="7"/>
  <c r="E5" i="7"/>
  <c r="D5" i="7"/>
  <c r="G345" i="9" s="1"/>
  <c r="E345" i="9"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F256" i="5" s="1"/>
  <c r="E255" i="5"/>
  <c r="D255" i="5"/>
  <c r="F255" i="5" s="1"/>
  <c r="F254" i="5"/>
  <c r="F253" i="5"/>
  <c r="E252" i="5"/>
  <c r="D252" i="5"/>
  <c r="F252" i="5" s="1"/>
  <c r="E251" i="5"/>
  <c r="D251" i="5"/>
  <c r="F251"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D219" i="5"/>
  <c r="G339" i="9" s="1"/>
  <c r="E339" i="9" s="1"/>
  <c r="B339" i="9" s="1"/>
  <c r="F218" i="5"/>
  <c r="F217" i="5"/>
  <c r="F216" i="5"/>
  <c r="F215" i="5"/>
  <c r="F214" i="5"/>
  <c r="F213" i="5"/>
  <c r="F212" i="5"/>
  <c r="E211" i="5"/>
  <c r="D211" i="5"/>
  <c r="F211" i="5" s="1"/>
  <c r="F210" i="5"/>
  <c r="F209" i="5"/>
  <c r="F208" i="5"/>
  <c r="F207" i="5"/>
  <c r="F206" i="5"/>
  <c r="F205" i="5"/>
  <c r="E204" i="5"/>
  <c r="D204" i="5"/>
  <c r="F204" i="5" s="1"/>
  <c r="E203" i="5"/>
  <c r="H338" i="9" s="1"/>
  <c r="D203" i="5"/>
  <c r="G338" i="9" s="1"/>
  <c r="E338" i="9" s="1"/>
  <c r="B338" i="9"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1" i="5" s="1"/>
  <c r="F180" i="5"/>
  <c r="F179" i="5"/>
  <c r="E178" i="5"/>
  <c r="H336" i="9" s="1"/>
  <c r="D178" i="5"/>
  <c r="G336" i="9" s="1"/>
  <c r="E336" i="9" s="1"/>
  <c r="B336" i="9" s="1"/>
  <c r="E177" i="5"/>
  <c r="D177" i="5"/>
  <c r="F177" i="5" s="1"/>
  <c r="E176" i="5"/>
  <c r="D176" i="5"/>
  <c r="F176" i="5"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E88" i="5"/>
  <c r="D88" i="5"/>
  <c r="F88" i="5" s="1"/>
  <c r="F87" i="5"/>
  <c r="F86" i="5"/>
  <c r="F85" i="5"/>
  <c r="F84" i="5"/>
  <c r="F83" i="5"/>
  <c r="E82" i="5"/>
  <c r="D82" i="5"/>
  <c r="F82" i="5" s="1"/>
  <c r="F81" i="5"/>
  <c r="F80" i="5"/>
  <c r="F79" i="5"/>
  <c r="F78" i="5"/>
  <c r="F77" i="5"/>
  <c r="E76" i="5"/>
  <c r="D76" i="5"/>
  <c r="F76" i="5" s="1"/>
  <c r="F75" i="5"/>
  <c r="F74" i="5"/>
  <c r="F73" i="5"/>
  <c r="F72" i="5"/>
  <c r="E71" i="5"/>
  <c r="D71" i="5"/>
  <c r="F71" i="5" s="1"/>
  <c r="E70" i="5"/>
  <c r="D70" i="5"/>
  <c r="F70" i="5" s="1"/>
  <c r="E69" i="5"/>
  <c r="D69" i="5"/>
  <c r="F69"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H299" i="9" s="1"/>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E598" i="4"/>
  <c r="D598" i="4"/>
  <c r="F598" i="4" s="1"/>
  <c r="E597" i="4"/>
  <c r="D597" i="4"/>
  <c r="F597" i="4" s="1"/>
  <c r="F596" i="4"/>
  <c r="F595" i="4"/>
  <c r="E594" i="4"/>
  <c r="D594" i="4"/>
  <c r="F594" i="4" s="1"/>
  <c r="F593" i="4"/>
  <c r="F592" i="4"/>
  <c r="E591" i="4"/>
  <c r="D591" i="4"/>
  <c r="F591" i="4" s="1"/>
  <c r="F590" i="4"/>
  <c r="E589" i="4"/>
  <c r="D589" i="4"/>
  <c r="F589" i="4" s="1"/>
  <c r="F588" i="4"/>
  <c r="F587" i="4"/>
  <c r="F586" i="4"/>
  <c r="E585" i="4"/>
  <c r="D585" i="4"/>
  <c r="F585" i="4" s="1"/>
  <c r="E584" i="4"/>
  <c r="D584" i="4"/>
  <c r="F584" i="4" s="1"/>
  <c r="F583" i="4"/>
  <c r="F582" i="4"/>
  <c r="E581" i="4"/>
  <c r="D581" i="4"/>
  <c r="F581" i="4" s="1"/>
  <c r="F580" i="4"/>
  <c r="F579" i="4"/>
  <c r="E578" i="4"/>
  <c r="D578" i="4"/>
  <c r="F578" i="4" s="1"/>
  <c r="F577" i="4"/>
  <c r="F576" i="4"/>
  <c r="E575" i="4"/>
  <c r="D575" i="4"/>
  <c r="F575" i="4" s="1"/>
  <c r="F574" i="4"/>
  <c r="F573" i="4"/>
  <c r="E572" i="4"/>
  <c r="D572" i="4"/>
  <c r="F572" i="4" s="1"/>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D536" i="4"/>
  <c r="F536" i="4" s="1"/>
  <c r="E535" i="4"/>
  <c r="E640" i="4" s="1"/>
  <c r="D535" i="4"/>
  <c r="D640" i="4" s="1"/>
  <c r="F640" i="4" s="1"/>
  <c r="F534" i="4"/>
  <c r="F533" i="4"/>
  <c r="E532" i="4"/>
  <c r="D532" i="4"/>
  <c r="F532" i="4" s="1"/>
  <c r="F531" i="4"/>
  <c r="F530" i="4"/>
  <c r="E529" i="4"/>
  <c r="D529" i="4"/>
  <c r="F529" i="4" s="1"/>
  <c r="F528" i="4"/>
  <c r="F527" i="4"/>
  <c r="E526" i="4"/>
  <c r="D526" i="4"/>
  <c r="F526" i="4" s="1"/>
  <c r="F525" i="4"/>
  <c r="F524" i="4"/>
  <c r="E523" i="4"/>
  <c r="D523" i="4"/>
  <c r="F523" i="4" s="1"/>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D491" i="4"/>
  <c r="F491" i="4" s="1"/>
  <c r="F490" i="4"/>
  <c r="F489" i="4"/>
  <c r="E488" i="4"/>
  <c r="D488" i="4"/>
  <c r="F488" i="4" s="1"/>
  <c r="F487" i="4"/>
  <c r="F486" i="4"/>
  <c r="E485" i="4"/>
  <c r="D485" i="4"/>
  <c r="F485" i="4" s="1"/>
  <c r="F484" i="4"/>
  <c r="F483" i="4"/>
  <c r="F482" i="4"/>
  <c r="F481" i="4"/>
  <c r="E480" i="4"/>
  <c r="D480" i="4"/>
  <c r="F480" i="4" s="1"/>
  <c r="E479" i="4"/>
  <c r="D479" i="4"/>
  <c r="F479" i="4" s="1"/>
  <c r="F478" i="4"/>
  <c r="F477" i="4"/>
  <c r="E476" i="4"/>
  <c r="D476" i="4"/>
  <c r="F476" i="4" s="1"/>
  <c r="F475" i="4"/>
  <c r="F474" i="4"/>
  <c r="E473" i="4"/>
  <c r="D473" i="4"/>
  <c r="F473" i="4" s="1"/>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D431" i="4"/>
  <c r="F431" i="4" s="1"/>
  <c r="E430" i="4"/>
  <c r="E639" i="4" s="1"/>
  <c r="D430" i="4"/>
  <c r="D639" i="4" s="1"/>
  <c r="F639" i="4" s="1"/>
  <c r="E428" i="4"/>
  <c r="D428" i="4"/>
  <c r="F428" i="4" s="1"/>
  <c r="E427" i="4"/>
  <c r="D427" i="4"/>
  <c r="D648" i="4" s="1"/>
  <c r="F648" i="4" s="1"/>
  <c r="E426" i="4"/>
  <c r="E647" i="4" s="1"/>
  <c r="D641" i="1" s="1"/>
  <c r="D426" i="4"/>
  <c r="D647" i="4" s="1"/>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E373" i="4"/>
  <c r="D373" i="4"/>
  <c r="F373" i="4" s="1"/>
  <c r="F372" i="4"/>
  <c r="F371" i="4"/>
  <c r="F370" i="4"/>
  <c r="F369" i="4"/>
  <c r="F368" i="4"/>
  <c r="F367" i="4"/>
  <c r="E366" i="4"/>
  <c r="D366" i="4"/>
  <c r="F366" i="4" s="1"/>
  <c r="F365" i="4"/>
  <c r="F364" i="4"/>
  <c r="F363" i="4"/>
  <c r="E362" i="4"/>
  <c r="D362" i="4"/>
  <c r="F362" i="4" s="1"/>
  <c r="E361" i="4"/>
  <c r="D361" i="4"/>
  <c r="F361" i="4" s="1"/>
  <c r="E360" i="4"/>
  <c r="E418" i="4" s="1"/>
  <c r="D360" i="4"/>
  <c r="D418" i="4" s="1"/>
  <c r="F418" i="4" s="1"/>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D321" i="4"/>
  <c r="F321" i="4" s="1"/>
  <c r="F320" i="4"/>
  <c r="F319" i="4"/>
  <c r="F318" i="4"/>
  <c r="F317" i="4"/>
  <c r="F316" i="4"/>
  <c r="F315" i="4"/>
  <c r="E314" i="4"/>
  <c r="D314" i="4"/>
  <c r="F314" i="4" s="1"/>
  <c r="F313" i="4"/>
  <c r="F312" i="4"/>
  <c r="F311" i="4"/>
  <c r="E310" i="4"/>
  <c r="D310" i="4"/>
  <c r="F310" i="4" s="1"/>
  <c r="E309" i="4"/>
  <c r="D309" i="4"/>
  <c r="F309" i="4" s="1"/>
  <c r="E308" i="4"/>
  <c r="E417" i="4" s="1"/>
  <c r="D308" i="4"/>
  <c r="D417" i="4" s="1"/>
  <c r="F417"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E273" i="4"/>
  <c r="D273" i="4"/>
  <c r="F273" i="4" s="1"/>
  <c r="F272" i="4"/>
  <c r="F271" i="4"/>
  <c r="F270" i="4"/>
  <c r="E269" i="4"/>
  <c r="D269" i="4"/>
  <c r="F269" i="4" s="1"/>
  <c r="F268" i="4"/>
  <c r="F267" i="4"/>
  <c r="F266" i="4"/>
  <c r="F265" i="4"/>
  <c r="F264" i="4"/>
  <c r="E263" i="4"/>
  <c r="D263" i="4"/>
  <c r="F263" i="4" s="1"/>
  <c r="E262"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D230" i="4"/>
  <c r="F230" i="4" s="1"/>
  <c r="F229" i="4"/>
  <c r="F228" i="4"/>
  <c r="F227" i="4"/>
  <c r="F226" i="4"/>
  <c r="E225" i="4"/>
  <c r="D225" i="4"/>
  <c r="F225" i="4" s="1"/>
  <c r="F224" i="4"/>
  <c r="F223" i="4"/>
  <c r="E222" i="4"/>
  <c r="D222" i="4"/>
  <c r="F222" i="4" s="1"/>
  <c r="E221"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D202" i="4"/>
  <c r="F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5" i="4" s="1"/>
  <c r="E164" i="4"/>
  <c r="D164" i="4"/>
  <c r="F164" i="4" s="1"/>
  <c r="F163" i="4"/>
  <c r="F162" i="4"/>
  <c r="F161" i="4"/>
  <c r="E160" i="4"/>
  <c r="D160" i="4"/>
  <c r="F160" i="4" s="1"/>
  <c r="F159" i="4"/>
  <c r="F158" i="4"/>
  <c r="F157" i="4"/>
  <c r="F156" i="4"/>
  <c r="F155" i="4"/>
  <c r="E154" i="4"/>
  <c r="D154" i="4"/>
  <c r="F154" i="4" s="1"/>
  <c r="E153" i="4"/>
  <c r="D153" i="4"/>
  <c r="E152" i="4"/>
  <c r="E299" i="4" s="1"/>
  <c r="D152" i="4"/>
  <c r="D299" i="4" s="1"/>
  <c r="F151" i="4"/>
  <c r="F150" i="4"/>
  <c r="F149" i="4"/>
  <c r="F148" i="4"/>
  <c r="F147" i="4"/>
  <c r="F146" i="4"/>
  <c r="F145" i="4"/>
  <c r="F144" i="4"/>
  <c r="F143" i="4"/>
  <c r="F142" i="4"/>
  <c r="E141" i="4"/>
  <c r="D141" i="4"/>
  <c r="F141" i="4" s="1"/>
  <c r="E140" i="4"/>
  <c r="D140" i="4"/>
  <c r="F140" i="4" s="1"/>
  <c r="F139" i="4"/>
  <c r="F138" i="4"/>
  <c r="F137" i="4"/>
  <c r="F136" i="4"/>
  <c r="E135" i="4"/>
  <c r="D135" i="4"/>
  <c r="F135" i="4" s="1"/>
  <c r="E134" i="4"/>
  <c r="D134" i="4"/>
  <c r="F134" i="4" s="1"/>
  <c r="F133" i="4"/>
  <c r="F132" i="4"/>
  <c r="F131" i="4"/>
  <c r="F130" i="4"/>
  <c r="E129" i="4"/>
  <c r="D129" i="4"/>
  <c r="F129" i="4" s="1"/>
  <c r="F128" i="4"/>
  <c r="F127" i="4"/>
  <c r="E126" i="4"/>
  <c r="D126" i="4"/>
  <c r="F126" i="4" s="1"/>
  <c r="E125" i="4"/>
  <c r="D125" i="4"/>
  <c r="F125" i="4" s="1"/>
  <c r="F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E49" i="4"/>
  <c r="D49" i="4"/>
  <c r="F49" i="4" s="1"/>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D6" i="4"/>
  <c r="I40" i="3"/>
  <c r="G40" i="3"/>
  <c r="B40" i="3"/>
  <c r="G39" i="3"/>
  <c r="B39" i="3"/>
  <c r="G38" i="3"/>
  <c r="B38" i="3"/>
  <c r="H37" i="3"/>
  <c r="G37" i="3"/>
  <c r="B37" i="3"/>
  <c r="I35" i="3"/>
  <c r="H35" i="3"/>
  <c r="G35" i="3"/>
  <c r="B35" i="3"/>
  <c r="I34" i="3"/>
  <c r="H34" i="3"/>
  <c r="G34" i="3"/>
  <c r="B34" i="3"/>
  <c r="I33" i="3"/>
  <c r="H33" i="3"/>
  <c r="G33" i="3"/>
  <c r="B33" i="3"/>
  <c r="I32" i="3"/>
  <c r="H32" i="3"/>
  <c r="G32" i="3"/>
  <c r="B32" i="3"/>
  <c r="I30" i="3"/>
  <c r="G30" i="3"/>
  <c r="B30" i="3"/>
  <c r="I29" i="3"/>
  <c r="H29" i="3"/>
  <c r="G29" i="3"/>
  <c r="B29" i="3"/>
  <c r="I28" i="3"/>
  <c r="H28" i="3"/>
  <c r="G28" i="3"/>
  <c r="B28" i="3"/>
  <c r="I27" i="3"/>
  <c r="H27" i="3"/>
  <c r="G27" i="3"/>
  <c r="B27" i="3"/>
  <c r="I26" i="3"/>
  <c r="H26" i="3"/>
  <c r="G26" i="3"/>
  <c r="B26" i="3"/>
  <c r="I24" i="3"/>
  <c r="H24" i="3"/>
  <c r="G24" i="3"/>
  <c r="B24" i="3"/>
  <c r="I23" i="3"/>
  <c r="H23" i="3"/>
  <c r="G23" i="3"/>
  <c r="B23" i="3"/>
  <c r="I22" i="3"/>
  <c r="H22" i="3"/>
  <c r="G22" i="3"/>
  <c r="B22" i="3"/>
  <c r="I21" i="3"/>
  <c r="H21" i="3"/>
  <c r="G21" i="3"/>
  <c r="B21" i="3"/>
  <c r="G19" i="3"/>
  <c r="B19" i="3"/>
  <c r="G18" i="3"/>
  <c r="B18" i="3"/>
  <c r="I17" i="3"/>
  <c r="H17" i="3"/>
  <c r="G17" i="3"/>
  <c r="B17" i="3"/>
  <c r="I16" i="3"/>
  <c r="H16" i="3"/>
  <c r="G16" i="3"/>
  <c r="B16" i="3"/>
  <c r="H10" i="3" a="1"/>
  <c r="H10" i="3"/>
  <c r="L3" i="9" s="1"/>
  <c r="C1686" i="1"/>
  <c r="H1686" i="1" s="1"/>
  <c r="C1685" i="1"/>
  <c r="H1685" i="1" s="1"/>
  <c r="C1684" i="1"/>
  <c r="H1684" i="1" s="1"/>
  <c r="C1683" i="1"/>
  <c r="H1683" i="1" s="1"/>
  <c r="C1682" i="1"/>
  <c r="H1682" i="1" s="1"/>
  <c r="C1681" i="1"/>
  <c r="H1681" i="1" s="1"/>
  <c r="C1680" i="1"/>
  <c r="H1680"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9" i="1"/>
  <c r="H1669" i="1" s="1"/>
  <c r="C1668" i="1"/>
  <c r="H1668" i="1" s="1"/>
  <c r="C1667" i="1"/>
  <c r="H1667" i="1" s="1"/>
  <c r="C1666" i="1"/>
  <c r="H1666" i="1" s="1"/>
  <c r="C1665" i="1"/>
  <c r="H1665" i="1" s="1"/>
  <c r="C1664" i="1"/>
  <c r="H1664" i="1" s="1"/>
  <c r="C1663" i="1"/>
  <c r="H1663" i="1" s="1"/>
  <c r="C1662" i="1"/>
  <c r="H1662" i="1" s="1"/>
  <c r="C1661" i="1"/>
  <c r="H1661" i="1" s="1"/>
  <c r="C1660" i="1"/>
  <c r="H1660" i="1" s="1"/>
  <c r="C1659" i="1"/>
  <c r="H1659" i="1" s="1"/>
  <c r="C1658" i="1"/>
  <c r="H1658" i="1" s="1"/>
  <c r="C1657" i="1"/>
  <c r="H1657" i="1" s="1"/>
  <c r="C1656" i="1"/>
  <c r="H1656" i="1" s="1"/>
  <c r="C1655" i="1"/>
  <c r="H1655" i="1" s="1"/>
  <c r="C1654" i="1"/>
  <c r="H1654" i="1" s="1"/>
  <c r="C1653" i="1"/>
  <c r="H1653" i="1" s="1"/>
  <c r="C1652" i="1"/>
  <c r="H1652" i="1" s="1"/>
  <c r="C1651" i="1"/>
  <c r="H1651" i="1" s="1"/>
  <c r="C1650" i="1"/>
  <c r="H1650" i="1" s="1"/>
  <c r="C1649" i="1"/>
  <c r="H1649" i="1" s="1"/>
  <c r="C1648" i="1"/>
  <c r="H1648" i="1" s="1"/>
  <c r="C1647" i="1"/>
  <c r="H1647" i="1" s="1"/>
  <c r="C1646" i="1"/>
  <c r="H1646" i="1" s="1"/>
  <c r="C1645" i="1"/>
  <c r="H1645" i="1" s="1"/>
  <c r="C1644" i="1"/>
  <c r="H1644" i="1" s="1"/>
  <c r="C1643" i="1"/>
  <c r="H1643" i="1" s="1"/>
  <c r="C1642" i="1"/>
  <c r="H1642" i="1" s="1"/>
  <c r="C1641" i="1"/>
  <c r="H1641" i="1" s="1"/>
  <c r="C1640" i="1"/>
  <c r="H1640" i="1" s="1"/>
  <c r="C1639" i="1"/>
  <c r="H1639" i="1" s="1"/>
  <c r="C1638" i="1"/>
  <c r="H1638" i="1" s="1"/>
  <c r="C1637" i="1"/>
  <c r="H1637" i="1" s="1"/>
  <c r="C1636" i="1"/>
  <c r="H1636" i="1" s="1"/>
  <c r="C1635" i="1"/>
  <c r="H1635" i="1" s="1"/>
  <c r="C1634" i="1"/>
  <c r="H1634" i="1" s="1"/>
  <c r="C1633" i="1"/>
  <c r="H1633" i="1" s="1"/>
  <c r="C1632" i="1"/>
  <c r="H1632" i="1" s="1"/>
  <c r="C1631" i="1"/>
  <c r="H1631" i="1" s="1"/>
  <c r="C1630" i="1"/>
  <c r="H1630" i="1" s="1"/>
  <c r="C1629" i="1"/>
  <c r="H1629" i="1" s="1"/>
  <c r="C1628" i="1"/>
  <c r="H1628" i="1" s="1"/>
  <c r="C1627" i="1"/>
  <c r="H1627" i="1" s="1"/>
  <c r="C1626" i="1"/>
  <c r="H1626" i="1" s="1"/>
  <c r="C1625" i="1"/>
  <c r="H1625" i="1" s="1"/>
  <c r="C1624" i="1"/>
  <c r="H1624" i="1" s="1"/>
  <c r="C1623" i="1"/>
  <c r="H1623" i="1" s="1"/>
  <c r="C1620" i="1"/>
  <c r="H1620"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4" i="1"/>
  <c r="H1604" i="1" s="1"/>
  <c r="C1603" i="1"/>
  <c r="H1603" i="1" s="1"/>
  <c r="C1601" i="1"/>
  <c r="H1601" i="1" s="1"/>
  <c r="C1600" i="1"/>
  <c r="H1600" i="1" s="1"/>
  <c r="C1599" i="1"/>
  <c r="H1599" i="1" s="1"/>
  <c r="C1598" i="1"/>
  <c r="H1598" i="1" s="1"/>
  <c r="C1597" i="1"/>
  <c r="H1597" i="1" s="1"/>
  <c r="C1596" i="1"/>
  <c r="H1596" i="1" s="1"/>
  <c r="C1594" i="1"/>
  <c r="H1594" i="1" s="1"/>
  <c r="C1593" i="1"/>
  <c r="H1593" i="1" s="1"/>
  <c r="C1592" i="1"/>
  <c r="H1592" i="1" s="1"/>
  <c r="C1591" i="1"/>
  <c r="H1591" i="1" s="1"/>
  <c r="C1590" i="1"/>
  <c r="H1590" i="1" s="1"/>
  <c r="C1589" i="1"/>
  <c r="H1589" i="1" s="1"/>
  <c r="C1588" i="1"/>
  <c r="H1588" i="1" s="1"/>
  <c r="C1587" i="1"/>
  <c r="H1587" i="1" s="1"/>
  <c r="C1586" i="1"/>
  <c r="H1586" i="1" s="1"/>
  <c r="C1585" i="1"/>
  <c r="H1585" i="1" s="1"/>
  <c r="C1584" i="1"/>
  <c r="H1584" i="1" s="1"/>
  <c r="C1582" i="1"/>
  <c r="D1581" i="1"/>
  <c r="C1581" i="1"/>
  <c r="J1581" i="1" s="1"/>
  <c r="D1580" i="1"/>
  <c r="C1580" i="1"/>
  <c r="J1580" i="1" s="1"/>
  <c r="D1579" i="1"/>
  <c r="C1579" i="1"/>
  <c r="J1579" i="1" s="1"/>
  <c r="D1578" i="1"/>
  <c r="C1578" i="1"/>
  <c r="J1578" i="1" s="1"/>
  <c r="D1577" i="1"/>
  <c r="C1577" i="1"/>
  <c r="H1577" i="1" s="1"/>
  <c r="D1576" i="1"/>
  <c r="C1576" i="1"/>
  <c r="J1576" i="1" s="1"/>
  <c r="D1575" i="1"/>
  <c r="C1575" i="1"/>
  <c r="J1575" i="1" s="1"/>
  <c r="D1574" i="1"/>
  <c r="C1574" i="1"/>
  <c r="J1574" i="1" s="1"/>
  <c r="D1573" i="1"/>
  <c r="C1573" i="1"/>
  <c r="J1573" i="1" s="1"/>
  <c r="D1572" i="1"/>
  <c r="C1572" i="1"/>
  <c r="H1572" i="1" s="1"/>
  <c r="D1571" i="1"/>
  <c r="C1571" i="1"/>
  <c r="H1571" i="1" s="1"/>
  <c r="D1570" i="1"/>
  <c r="C1570" i="1"/>
  <c r="J1570" i="1" s="1"/>
  <c r="D1569" i="1"/>
  <c r="C1569" i="1"/>
  <c r="J1569" i="1" s="1"/>
  <c r="D1568" i="1"/>
  <c r="C1568" i="1"/>
  <c r="J1568" i="1" s="1"/>
  <c r="D1567" i="1"/>
  <c r="C1567" i="1"/>
  <c r="J1567" i="1" s="1"/>
  <c r="D1566" i="1"/>
  <c r="C1566" i="1"/>
  <c r="J1566" i="1" s="1"/>
  <c r="D1565" i="1"/>
  <c r="C1565" i="1"/>
  <c r="J1565" i="1" s="1"/>
  <c r="D1564" i="1"/>
  <c r="C1564" i="1"/>
  <c r="J1564" i="1" s="1"/>
  <c r="D1563" i="1"/>
  <c r="C1563" i="1"/>
  <c r="H1563" i="1" s="1"/>
  <c r="D1562" i="1"/>
  <c r="C1562" i="1"/>
  <c r="J1562" i="1" s="1"/>
  <c r="D1561" i="1"/>
  <c r="C1561" i="1"/>
  <c r="J1561" i="1" s="1"/>
  <c r="D1560" i="1"/>
  <c r="C1560" i="1"/>
  <c r="J1560" i="1" s="1"/>
  <c r="D1559" i="1"/>
  <c r="C1559" i="1"/>
  <c r="J1559" i="1" s="1"/>
  <c r="D1558" i="1"/>
  <c r="C1558" i="1"/>
  <c r="J1558" i="1" s="1"/>
  <c r="D1557" i="1"/>
  <c r="C1557" i="1"/>
  <c r="J1557" i="1" s="1"/>
  <c r="D1556" i="1"/>
  <c r="C1556" i="1"/>
  <c r="H1556" i="1" s="1"/>
  <c r="D1555" i="1"/>
  <c r="C1555" i="1"/>
  <c r="H1555" i="1" s="1"/>
  <c r="D1554" i="1"/>
  <c r="C1554" i="1"/>
  <c r="J1554" i="1" s="1"/>
  <c r="D1553" i="1"/>
  <c r="C1553" i="1"/>
  <c r="J1553" i="1" s="1"/>
  <c r="D1552" i="1"/>
  <c r="C1552" i="1"/>
  <c r="J1552" i="1" s="1"/>
  <c r="D1551" i="1"/>
  <c r="C1551" i="1"/>
  <c r="J1551" i="1" s="1"/>
  <c r="D1550" i="1"/>
  <c r="C1550" i="1"/>
  <c r="J1550" i="1" s="1"/>
  <c r="D1549" i="1"/>
  <c r="C1549" i="1"/>
  <c r="J1549" i="1" s="1"/>
  <c r="D1548" i="1"/>
  <c r="C1548" i="1"/>
  <c r="J1548" i="1" s="1"/>
  <c r="D1547" i="1"/>
  <c r="C1547" i="1"/>
  <c r="J1547" i="1" s="1"/>
  <c r="D1546" i="1"/>
  <c r="C1546" i="1"/>
  <c r="J1546" i="1" s="1"/>
  <c r="D1545" i="1"/>
  <c r="C1545" i="1"/>
  <c r="J1545" i="1" s="1"/>
  <c r="D1544" i="1"/>
  <c r="C1544" i="1"/>
  <c r="J1544" i="1" s="1"/>
  <c r="D1543" i="1"/>
  <c r="C1543" i="1"/>
  <c r="J1543" i="1" s="1"/>
  <c r="D1542" i="1"/>
  <c r="C1542" i="1"/>
  <c r="J1542" i="1" s="1"/>
  <c r="D1541" i="1"/>
  <c r="C1541" i="1"/>
  <c r="J1541" i="1" s="1"/>
  <c r="D1540" i="1"/>
  <c r="C1540" i="1"/>
  <c r="H1540" i="1" s="1"/>
  <c r="D1539" i="1"/>
  <c r="C1539" i="1"/>
  <c r="H1539" i="1" s="1"/>
  <c r="D1538" i="1"/>
  <c r="C1538" i="1"/>
  <c r="H1538" i="1" s="1"/>
  <c r="D1537" i="1"/>
  <c r="D1536" i="1"/>
  <c r="C1536" i="1"/>
  <c r="H1536" i="1" s="1"/>
  <c r="D1535" i="1"/>
  <c r="C1535" i="1"/>
  <c r="H1535" i="1" s="1"/>
  <c r="D1534" i="1"/>
  <c r="C1534" i="1"/>
  <c r="H1534" i="1" s="1"/>
  <c r="D1533" i="1"/>
  <c r="C1533" i="1"/>
  <c r="H1533" i="1" s="1"/>
  <c r="D1532" i="1"/>
  <c r="C1532" i="1"/>
  <c r="H1532" i="1" s="1"/>
  <c r="D1531" i="1"/>
  <c r="C1531" i="1"/>
  <c r="H1531" i="1" s="1"/>
  <c r="D1530" i="1"/>
  <c r="C1530" i="1"/>
  <c r="H1530" i="1" s="1"/>
  <c r="D1529" i="1"/>
  <c r="C1529" i="1"/>
  <c r="H1529" i="1" s="1"/>
  <c r="D1528" i="1"/>
  <c r="C1528" i="1"/>
  <c r="H1528" i="1" s="1"/>
  <c r="D1527" i="1"/>
  <c r="C1527" i="1"/>
  <c r="H1527" i="1" s="1"/>
  <c r="D1526" i="1"/>
  <c r="C1526" i="1"/>
  <c r="H1526" i="1" s="1"/>
  <c r="D1525" i="1"/>
  <c r="C1525" i="1"/>
  <c r="H1525" i="1" s="1"/>
  <c r="D1524" i="1"/>
  <c r="C1524" i="1"/>
  <c r="H1524" i="1" s="1"/>
  <c r="D1523" i="1"/>
  <c r="C1523" i="1"/>
  <c r="H1523" i="1" s="1"/>
  <c r="D1522" i="1"/>
  <c r="C1522" i="1"/>
  <c r="H1522" i="1" s="1"/>
  <c r="D1521" i="1"/>
  <c r="C1521" i="1"/>
  <c r="H1521" i="1" s="1"/>
  <c r="D1520" i="1"/>
  <c r="C1520" i="1"/>
  <c r="H1520" i="1" s="1"/>
  <c r="D1519" i="1"/>
  <c r="C1519" i="1"/>
  <c r="H1519" i="1" s="1"/>
  <c r="D1518" i="1"/>
  <c r="C1518" i="1"/>
  <c r="H1518" i="1" s="1"/>
  <c r="D1517" i="1"/>
  <c r="C1517" i="1"/>
  <c r="H1517" i="1" s="1"/>
  <c r="D1516" i="1"/>
  <c r="C1516" i="1"/>
  <c r="H1516" i="1" s="1"/>
  <c r="D1515" i="1"/>
  <c r="C1515" i="1"/>
  <c r="H1515" i="1" s="1"/>
  <c r="D1514" i="1"/>
  <c r="C1514" i="1"/>
  <c r="H1514" i="1" s="1"/>
  <c r="D1513" i="1"/>
  <c r="C1513" i="1"/>
  <c r="H1513" i="1" s="1"/>
  <c r="D1512" i="1"/>
  <c r="C1512" i="1"/>
  <c r="H1512" i="1" s="1"/>
  <c r="D1511" i="1"/>
  <c r="C1511" i="1"/>
  <c r="H1511" i="1" s="1"/>
  <c r="D1510" i="1"/>
  <c r="C1510" i="1"/>
  <c r="H1510" i="1" s="1"/>
  <c r="D1509" i="1"/>
  <c r="C1509" i="1"/>
  <c r="H1509" i="1" s="1"/>
  <c r="D1508" i="1"/>
  <c r="C1508" i="1"/>
  <c r="H1508" i="1" s="1"/>
  <c r="D1507" i="1"/>
  <c r="C1507" i="1"/>
  <c r="H1507" i="1" s="1"/>
  <c r="D1506" i="1"/>
  <c r="C1506" i="1"/>
  <c r="H1506" i="1" s="1"/>
  <c r="D1505" i="1"/>
  <c r="C1505" i="1"/>
  <c r="H1505" i="1" s="1"/>
  <c r="D1504" i="1"/>
  <c r="C1504" i="1"/>
  <c r="H1504" i="1" s="1"/>
  <c r="D1503" i="1"/>
  <c r="C1503" i="1"/>
  <c r="H1503" i="1" s="1"/>
  <c r="D1502" i="1"/>
  <c r="C1502" i="1"/>
  <c r="H1502" i="1" s="1"/>
  <c r="D1501" i="1"/>
  <c r="C1501" i="1"/>
  <c r="H1501" i="1" s="1"/>
  <c r="D1500" i="1"/>
  <c r="C1500" i="1"/>
  <c r="H1500" i="1" s="1"/>
  <c r="D1499" i="1"/>
  <c r="C1499" i="1"/>
  <c r="H1499" i="1" s="1"/>
  <c r="D1498" i="1"/>
  <c r="C1498" i="1"/>
  <c r="H1498" i="1" s="1"/>
  <c r="D1497" i="1"/>
  <c r="C1497" i="1"/>
  <c r="H1497" i="1" s="1"/>
  <c r="D1496" i="1"/>
  <c r="C1496" i="1"/>
  <c r="H1496" i="1" s="1"/>
  <c r="D1495" i="1"/>
  <c r="C1495" i="1"/>
  <c r="H1495" i="1" s="1"/>
  <c r="D1494" i="1"/>
  <c r="C1494" i="1"/>
  <c r="H1494" i="1" s="1"/>
  <c r="D1493" i="1"/>
  <c r="C1493" i="1"/>
  <c r="H1493" i="1" s="1"/>
  <c r="D1492" i="1"/>
  <c r="C1492" i="1"/>
  <c r="H1492" i="1" s="1"/>
  <c r="D1491" i="1"/>
  <c r="C1491" i="1"/>
  <c r="H1491" i="1" s="1"/>
  <c r="D1490" i="1"/>
  <c r="C1490" i="1"/>
  <c r="H1490" i="1" s="1"/>
  <c r="D1489" i="1"/>
  <c r="C1489" i="1"/>
  <c r="H1489" i="1" s="1"/>
  <c r="D1488" i="1"/>
  <c r="C1488" i="1"/>
  <c r="H1488" i="1" s="1"/>
  <c r="D1487" i="1"/>
  <c r="C1487" i="1"/>
  <c r="H1487" i="1" s="1"/>
  <c r="D1486" i="1"/>
  <c r="C1486" i="1"/>
  <c r="H1486" i="1" s="1"/>
  <c r="D1485" i="1"/>
  <c r="C1485" i="1"/>
  <c r="H1485" i="1" s="1"/>
  <c r="D1484" i="1"/>
  <c r="C1484" i="1"/>
  <c r="H1484" i="1" s="1"/>
  <c r="D1483" i="1"/>
  <c r="C1483" i="1"/>
  <c r="H1483" i="1" s="1"/>
  <c r="D1482" i="1"/>
  <c r="C1482" i="1"/>
  <c r="H1482" i="1" s="1"/>
  <c r="D1481" i="1"/>
  <c r="C1481" i="1"/>
  <c r="H1481" i="1" s="1"/>
  <c r="D1480" i="1"/>
  <c r="C1480" i="1"/>
  <c r="H1480" i="1" s="1"/>
  <c r="D1479" i="1"/>
  <c r="C1479" i="1"/>
  <c r="H1479" i="1" s="1"/>
  <c r="D1478" i="1"/>
  <c r="C1478" i="1"/>
  <c r="H1478" i="1" s="1"/>
  <c r="D1477" i="1"/>
  <c r="C1477" i="1"/>
  <c r="H1477" i="1" s="1"/>
  <c r="D1476" i="1"/>
  <c r="C1476" i="1"/>
  <c r="H1476" i="1" s="1"/>
  <c r="D1475" i="1"/>
  <c r="C1475" i="1"/>
  <c r="H1475" i="1" s="1"/>
  <c r="D1474" i="1"/>
  <c r="C1474" i="1"/>
  <c r="H1474" i="1" s="1"/>
  <c r="D1473" i="1"/>
  <c r="C1473" i="1"/>
  <c r="H1473" i="1" s="1"/>
  <c r="D1472" i="1"/>
  <c r="C1472" i="1"/>
  <c r="H1472" i="1" s="1"/>
  <c r="D1471" i="1"/>
  <c r="C1471" i="1"/>
  <c r="H1471" i="1" s="1"/>
  <c r="D1470" i="1"/>
  <c r="C1470" i="1"/>
  <c r="H1470" i="1" s="1"/>
  <c r="D1469" i="1"/>
  <c r="C1469" i="1"/>
  <c r="H1469" i="1" s="1"/>
  <c r="D1468" i="1"/>
  <c r="C1468" i="1"/>
  <c r="H1468" i="1" s="1"/>
  <c r="D1467" i="1"/>
  <c r="C1467" i="1"/>
  <c r="H1467" i="1" s="1"/>
  <c r="D1466" i="1"/>
  <c r="C1466" i="1"/>
  <c r="H1466" i="1" s="1"/>
  <c r="D1465" i="1"/>
  <c r="C1465" i="1"/>
  <c r="H1465" i="1" s="1"/>
  <c r="D1464" i="1"/>
  <c r="C1464" i="1"/>
  <c r="H1464" i="1" s="1"/>
  <c r="D1463" i="1"/>
  <c r="C1463" i="1"/>
  <c r="H1463" i="1" s="1"/>
  <c r="D1462" i="1"/>
  <c r="C1462" i="1"/>
  <c r="H1462" i="1" s="1"/>
  <c r="D1461" i="1"/>
  <c r="C1461" i="1"/>
  <c r="H1461" i="1" s="1"/>
  <c r="D1460" i="1"/>
  <c r="C1460" i="1"/>
  <c r="H1460" i="1" s="1"/>
  <c r="D1459" i="1"/>
  <c r="C1459" i="1"/>
  <c r="H1459" i="1" s="1"/>
  <c r="D1458" i="1"/>
  <c r="C1458" i="1"/>
  <c r="H1458" i="1" s="1"/>
  <c r="D1457" i="1"/>
  <c r="C1457" i="1"/>
  <c r="H1457" i="1" s="1"/>
  <c r="D1456" i="1"/>
  <c r="C1456" i="1"/>
  <c r="H1456" i="1" s="1"/>
  <c r="D1455" i="1"/>
  <c r="C1455" i="1"/>
  <c r="H1455" i="1" s="1"/>
  <c r="D1454" i="1"/>
  <c r="C1454" i="1"/>
  <c r="H1454" i="1" s="1"/>
  <c r="D1453" i="1"/>
  <c r="C1453" i="1"/>
  <c r="H1453" i="1" s="1"/>
  <c r="D1452" i="1"/>
  <c r="C1452" i="1"/>
  <c r="H1452" i="1" s="1"/>
  <c r="D1451" i="1"/>
  <c r="C1451" i="1"/>
  <c r="H1451" i="1" s="1"/>
  <c r="D1450" i="1"/>
  <c r="C1450" i="1"/>
  <c r="H1450" i="1" s="1"/>
  <c r="D1449" i="1"/>
  <c r="C1449" i="1"/>
  <c r="H1449" i="1" s="1"/>
  <c r="D1448" i="1"/>
  <c r="C1448" i="1"/>
  <c r="H1448" i="1" s="1"/>
  <c r="D1447" i="1"/>
  <c r="C1447" i="1"/>
  <c r="H1447" i="1" s="1"/>
  <c r="D1446" i="1"/>
  <c r="C1446" i="1"/>
  <c r="H1446" i="1" s="1"/>
  <c r="D1445" i="1"/>
  <c r="C1445" i="1"/>
  <c r="H1445" i="1" s="1"/>
  <c r="D1444" i="1"/>
  <c r="C1444" i="1"/>
  <c r="H1444" i="1" s="1"/>
  <c r="D1443" i="1"/>
  <c r="C1443" i="1"/>
  <c r="H1443" i="1" s="1"/>
  <c r="D1442" i="1"/>
  <c r="C1442" i="1"/>
  <c r="H1442" i="1" s="1"/>
  <c r="D1441" i="1"/>
  <c r="C1441" i="1"/>
  <c r="H1441" i="1" s="1"/>
  <c r="D1440" i="1"/>
  <c r="C1440" i="1"/>
  <c r="H1440" i="1" s="1"/>
  <c r="D1439" i="1"/>
  <c r="C1439" i="1"/>
  <c r="H1439" i="1" s="1"/>
  <c r="D1438" i="1"/>
  <c r="C1438" i="1"/>
  <c r="H1438" i="1" s="1"/>
  <c r="D1437" i="1"/>
  <c r="C1437" i="1"/>
  <c r="H1437" i="1" s="1"/>
  <c r="D1436" i="1"/>
  <c r="C1436" i="1"/>
  <c r="H1436" i="1" s="1"/>
  <c r="D1435" i="1"/>
  <c r="C1435" i="1"/>
  <c r="H1435" i="1" s="1"/>
  <c r="D1434" i="1"/>
  <c r="C1434" i="1"/>
  <c r="H1434" i="1" s="1"/>
  <c r="D1433" i="1"/>
  <c r="C1433" i="1"/>
  <c r="H1433" i="1" s="1"/>
  <c r="D1432" i="1"/>
  <c r="C1432" i="1"/>
  <c r="H1432" i="1" s="1"/>
  <c r="D1431" i="1"/>
  <c r="C1431" i="1"/>
  <c r="H1431" i="1" s="1"/>
  <c r="D1430" i="1"/>
  <c r="C1430" i="1"/>
  <c r="H1430" i="1" s="1"/>
  <c r="D1429" i="1"/>
  <c r="C1429" i="1"/>
  <c r="H1429" i="1" s="1"/>
  <c r="D1428" i="1"/>
  <c r="C1428" i="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H1407" i="1" s="1"/>
  <c r="D1406" i="1"/>
  <c r="C1406" i="1"/>
  <c r="H1406" i="1" s="1"/>
  <c r="D1405" i="1"/>
  <c r="C1405" i="1"/>
  <c r="H1405" i="1" s="1"/>
  <c r="D1404" i="1"/>
  <c r="C1404" i="1"/>
  <c r="H1404" i="1" s="1"/>
  <c r="D1403" i="1"/>
  <c r="C1403" i="1"/>
  <c r="H1403" i="1" s="1"/>
  <c r="D1402" i="1"/>
  <c r="C1402" i="1"/>
  <c r="H1402" i="1" s="1"/>
  <c r="D1401" i="1"/>
  <c r="C1401" i="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C1299" i="1"/>
  <c r="H1299" i="1" s="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3" i="1" s="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3" i="1"/>
  <c r="C1153" i="1"/>
  <c r="H1153" i="1" s="1"/>
  <c r="D1152" i="1"/>
  <c r="C1152" i="1"/>
  <c r="H1152" i="1" s="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C1124" i="1"/>
  <c r="H1124" i="1" s="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C1074" i="1"/>
  <c r="H1074"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6" i="1"/>
  <c r="C1046" i="1"/>
  <c r="H1046"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3" i="1"/>
  <c r="C1013" i="1"/>
  <c r="H1013" i="1" s="1"/>
  <c r="D1012" i="1"/>
  <c r="C1012" i="1"/>
  <c r="H1012" i="1" s="1"/>
  <c r="D1011" i="1"/>
  <c r="C1011" i="1"/>
  <c r="H8" i="3"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D677" i="1"/>
  <c r="C677" i="1"/>
  <c r="D676" i="1"/>
  <c r="C676" i="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D652" i="1"/>
  <c r="C652" i="1"/>
  <c r="H652" i="1" s="1"/>
  <c r="D651" i="1"/>
  <c r="C651" i="1"/>
  <c r="D650" i="1"/>
  <c r="C650" i="1"/>
  <c r="H650" i="1" s="1"/>
  <c r="D649" i="1"/>
  <c r="C649" i="1"/>
  <c r="H649" i="1" s="1"/>
  <c r="D648" i="1"/>
  <c r="C648" i="1"/>
  <c r="H648" i="1" s="1"/>
  <c r="D647" i="1"/>
  <c r="C647" i="1"/>
  <c r="H647" i="1" s="1"/>
  <c r="D646" i="1"/>
  <c r="C646" i="1"/>
  <c r="H646" i="1" s="1"/>
  <c r="D645" i="1"/>
  <c r="C645" i="1"/>
  <c r="H645" i="1" s="1"/>
  <c r="C642" i="1"/>
  <c r="C641" i="1"/>
  <c r="D636" i="1"/>
  <c r="C636" i="1"/>
  <c r="H636" i="1" s="1"/>
  <c r="D635" i="1"/>
  <c r="C635" i="1"/>
  <c r="D634" i="1"/>
  <c r="C634" i="1"/>
  <c r="H634" i="1" s="1"/>
  <c r="D633" i="1"/>
  <c r="C633" i="1"/>
  <c r="H633" i="1" s="1"/>
  <c r="D632" i="1"/>
  <c r="C632" i="1"/>
  <c r="H632" i="1" s="1"/>
  <c r="D631" i="1"/>
  <c r="C631" i="1"/>
  <c r="H631" i="1" s="1"/>
  <c r="D630" i="1"/>
  <c r="C630" i="1"/>
  <c r="H630" i="1" s="1"/>
  <c r="D629" i="1"/>
  <c r="C629" i="1"/>
  <c r="H629" i="1" s="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9" i="1"/>
  <c r="C529" i="1"/>
  <c r="H529" i="1" s="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C424" i="1"/>
  <c r="H424" i="1" s="1"/>
  <c r="D423" i="1"/>
  <c r="C423" i="1"/>
  <c r="D422" i="1"/>
  <c r="C422" i="1"/>
  <c r="H422" i="1" s="1"/>
  <c r="D421" i="1"/>
  <c r="C421" i="1"/>
  <c r="D416" i="1"/>
  <c r="C416" i="1"/>
  <c r="H416" i="1" s="1"/>
  <c r="D415" i="1"/>
  <c r="C415" i="1"/>
  <c r="H415" i="1" s="1"/>
  <c r="D414" i="1"/>
  <c r="C414" i="1"/>
  <c r="D413" i="1"/>
  <c r="C413" i="1"/>
  <c r="H413" i="1" s="1"/>
  <c r="D412" i="1"/>
  <c r="C412" i="1"/>
  <c r="H412" i="1" s="1"/>
  <c r="D411" i="1"/>
  <c r="C411" i="1"/>
  <c r="H411" i="1" s="1"/>
  <c r="D410" i="1"/>
  <c r="C410" i="1"/>
  <c r="H410" i="1" s="1"/>
  <c r="D409" i="1"/>
  <c r="C409" i="1"/>
  <c r="H409" i="1" s="1"/>
  <c r="D408" i="1"/>
  <c r="C408" i="1"/>
  <c r="H408" i="1" s="1"/>
  <c r="D407" i="1"/>
  <c r="C407" i="1"/>
  <c r="H407" i="1" s="1"/>
  <c r="D406" i="1"/>
  <c r="C406" i="1"/>
  <c r="H406" i="1" s="1"/>
  <c r="D405" i="1"/>
  <c r="C405" i="1"/>
  <c r="H405" i="1" s="1"/>
  <c r="D404" i="1"/>
  <c r="C404" i="1"/>
  <c r="H404" i="1" s="1"/>
  <c r="D403" i="1"/>
  <c r="C403" i="1"/>
  <c r="H403" i="1" s="1"/>
  <c r="D402" i="1"/>
  <c r="C402" i="1"/>
  <c r="H402"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C368" i="1"/>
  <c r="H368" i="1" s="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6" i="1"/>
  <c r="C356" i="1"/>
  <c r="H356" i="1" s="1"/>
  <c r="D355" i="1"/>
  <c r="C355" i="1"/>
  <c r="H355"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C304" i="1"/>
  <c r="H304" i="1" s="1"/>
  <c r="D303" i="1"/>
  <c r="C303" i="1"/>
  <c r="H303" i="1" s="1"/>
  <c r="D302" i="1"/>
  <c r="C302" i="1"/>
  <c r="D301" i="1"/>
  <c r="C301" i="1"/>
  <c r="H301" i="1" s="1"/>
  <c r="D300" i="1"/>
  <c r="C300" i="1"/>
  <c r="H300" i="1" s="1"/>
  <c r="D299" i="1"/>
  <c r="C299" i="1"/>
  <c r="H299" i="1" s="1"/>
  <c r="D298" i="1"/>
  <c r="C298" i="1"/>
  <c r="H298" i="1" s="1"/>
  <c r="D295" i="1"/>
  <c r="C295" i="1"/>
  <c r="H295" i="1" s="1"/>
  <c r="D294" i="1"/>
  <c r="C294" i="1"/>
  <c r="H294" i="1" s="1"/>
  <c r="D293" i="1"/>
  <c r="C293" i="1"/>
  <c r="H293" i="1" s="1"/>
  <c r="D292" i="1"/>
  <c r="C292" i="1"/>
  <c r="H292" i="1" s="1"/>
  <c r="D291" i="1"/>
  <c r="C291" i="1"/>
  <c r="H291" i="1" s="1"/>
  <c r="D290" i="1"/>
  <c r="C290" i="1"/>
  <c r="H290" i="1" s="1"/>
  <c r="D289" i="1"/>
  <c r="C289" i="1"/>
  <c r="H289" i="1" s="1"/>
  <c r="D288" i="1"/>
  <c r="C288" i="1"/>
  <c r="H288" i="1" s="1"/>
  <c r="D287" i="1"/>
  <c r="C287" i="1"/>
  <c r="H287" i="1" s="1"/>
  <c r="D286" i="1"/>
  <c r="C286" i="1"/>
  <c r="H286"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60" i="1"/>
  <c r="C160" i="1"/>
  <c r="H160" i="1" s="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C149" i="1"/>
  <c r="H149" i="1" s="1"/>
  <c r="D148" i="1"/>
  <c r="C148" i="1"/>
  <c r="H148" i="1" s="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C130" i="1"/>
  <c r="H130" i="1" s="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C102" i="1"/>
  <c r="H102"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C78" i="1"/>
  <c r="H78" i="1" s="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5" i="1"/>
  <c r="C45" i="1"/>
  <c r="H45"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C3" i="1"/>
  <c r="H3" i="1" s="1"/>
  <c r="D2" i="1"/>
  <c r="C2" i="1"/>
  <c r="H635" i="1" l="1"/>
  <c r="E307" i="9"/>
  <c r="B307" i="9" s="1"/>
  <c r="E327" i="9"/>
  <c r="B327" i="9" s="1"/>
  <c r="E312" i="9"/>
  <c r="B312" i="9" s="1"/>
  <c r="E320" i="9"/>
  <c r="B320" i="9" s="1"/>
  <c r="E324" i="9"/>
  <c r="B324" i="9" s="1"/>
  <c r="E36" i="9"/>
  <c r="B36" i="9" s="1"/>
  <c r="E37" i="9"/>
  <c r="B37" i="9" s="1"/>
  <c r="C1622" i="1"/>
  <c r="H1622" i="1" s="1"/>
  <c r="I39" i="3"/>
  <c r="D6" i="8"/>
  <c r="C1583" i="1" s="1"/>
  <c r="H1583" i="1" s="1"/>
  <c r="H302" i="1"/>
  <c r="H414" i="1"/>
  <c r="F647" i="4"/>
  <c r="H421" i="1"/>
  <c r="H641" i="1"/>
  <c r="H423" i="1"/>
  <c r="H653" i="1"/>
  <c r="E296" i="9"/>
  <c r="B296" i="9" s="1"/>
  <c r="H651" i="1"/>
  <c r="H677" i="1"/>
  <c r="H678" i="1"/>
  <c r="H676" i="1"/>
  <c r="E648" i="4"/>
  <c r="D642" i="1" s="1"/>
  <c r="H642" i="1" s="1"/>
  <c r="G2" i="1"/>
  <c r="H2" i="1"/>
  <c r="G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48"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5"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2" i="1"/>
  <c r="G413" i="1"/>
  <c r="G414" i="1"/>
  <c r="G415" i="1"/>
  <c r="G416"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3" i="1"/>
  <c r="G634" i="1"/>
  <c r="G635" i="1"/>
  <c r="G636" i="1"/>
  <c r="G641" i="1"/>
  <c r="G642"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M3" i="9"/>
  <c r="G1011" i="1"/>
  <c r="H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0"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H1401"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D423" i="4"/>
  <c r="D301" i="4"/>
  <c r="F299" i="4"/>
  <c r="E423" i="4"/>
  <c r="E301" i="4"/>
  <c r="D297" i="1" s="1"/>
  <c r="G1429" i="1"/>
  <c r="G1430" i="1"/>
  <c r="G1431"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0" i="1"/>
  <c r="G1511" i="1"/>
  <c r="G1512" i="1"/>
  <c r="G1513" i="1"/>
  <c r="G1514" i="1"/>
  <c r="G1515" i="1"/>
  <c r="G1516" i="1"/>
  <c r="G1517" i="1"/>
  <c r="G1518" i="1"/>
  <c r="G1519" i="1"/>
  <c r="G1520" i="1"/>
  <c r="G1521" i="1"/>
  <c r="G1522" i="1"/>
  <c r="G1523" i="1"/>
  <c r="G1524" i="1"/>
  <c r="G1525" i="1"/>
  <c r="G1526" i="1"/>
  <c r="G1527" i="1"/>
  <c r="G1528" i="1"/>
  <c r="G1529" i="1"/>
  <c r="G1530" i="1"/>
  <c r="G1531" i="1"/>
  <c r="G1532" i="1"/>
  <c r="G1533" i="1"/>
  <c r="G1534" i="1"/>
  <c r="G1535" i="1"/>
  <c r="G1536" i="1"/>
  <c r="G1538" i="1"/>
  <c r="G1539" i="1"/>
  <c r="G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5" i="1"/>
  <c r="G1556"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1" i="1"/>
  <c r="G1572" i="1"/>
  <c r="G1573" i="1"/>
  <c r="H1573" i="1"/>
  <c r="G1574" i="1"/>
  <c r="H1574" i="1"/>
  <c r="G1575" i="1"/>
  <c r="H1575" i="1"/>
  <c r="G1576" i="1"/>
  <c r="H1576" i="1"/>
  <c r="G1577" i="1"/>
  <c r="G1578" i="1"/>
  <c r="H1578" i="1"/>
  <c r="G1579" i="1"/>
  <c r="H1579" i="1"/>
  <c r="G1580" i="1"/>
  <c r="H1580" i="1"/>
  <c r="G1581" i="1"/>
  <c r="H1581" i="1"/>
  <c r="G1582" i="1"/>
  <c r="H1582"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2" i="1"/>
  <c r="G1623" i="1"/>
  <c r="G1624" i="1"/>
  <c r="G1625" i="1"/>
  <c r="G1626" i="1"/>
  <c r="G1627" i="1"/>
  <c r="G1628"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D422" i="4"/>
  <c r="E422" i="4"/>
  <c r="E300" i="4"/>
  <c r="D296" i="1" s="1"/>
  <c r="F6" i="4"/>
  <c r="F152" i="4"/>
  <c r="H24" i="9"/>
  <c r="G24" i="9"/>
  <c r="E24" i="9" s="1"/>
  <c r="F153" i="4"/>
  <c r="D300" i="4"/>
  <c r="F308" i="4"/>
  <c r="F360" i="4"/>
  <c r="F426" i="4"/>
  <c r="F427" i="4"/>
  <c r="F430" i="4"/>
  <c r="F535" i="4"/>
  <c r="F607" i="4"/>
  <c r="G306" i="9"/>
  <c r="E306" i="9" s="1"/>
  <c r="B306" i="9" s="1"/>
  <c r="G299" i="9"/>
  <c r="E299" i="9" s="1"/>
  <c r="F6" i="5"/>
  <c r="F89" i="5"/>
  <c r="G316" i="9"/>
  <c r="G315" i="9"/>
  <c r="H316" i="9"/>
  <c r="H315" i="9"/>
  <c r="F150" i="5"/>
  <c r="F178" i="5"/>
  <c r="F197" i="5"/>
  <c r="F203" i="5"/>
  <c r="F219" i="5"/>
  <c r="F5" i="6"/>
  <c r="D141" i="6"/>
  <c r="B345" i="9"/>
  <c r="E344" i="9"/>
  <c r="I10" i="3" s="1"/>
  <c r="D44" i="8"/>
  <c r="H19" i="9" s="1"/>
  <c r="E19" i="9" s="1"/>
  <c r="B19" i="9" s="1"/>
  <c r="H310" i="9"/>
  <c r="G310" i="9"/>
  <c r="E310" i="9" s="1"/>
  <c r="B310" i="9" s="1"/>
  <c r="H309" i="9"/>
  <c r="G309" i="9"/>
  <c r="E309" i="9" s="1"/>
  <c r="B309" i="9" s="1"/>
  <c r="H308" i="9"/>
  <c r="E308" i="9" s="1"/>
  <c r="B308" i="9" s="1"/>
  <c r="G302" i="9"/>
  <c r="E302" i="9" s="1"/>
  <c r="B302" i="9" s="1"/>
  <c r="G301" i="9"/>
  <c r="E301" i="9" s="1"/>
  <c r="B301" i="9" s="1"/>
  <c r="G300" i="9"/>
  <c r="E300" i="9" s="1"/>
  <c r="B300" i="9" s="1"/>
  <c r="M228"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I10" i="9"/>
  <c r="G20" i="9"/>
  <c r="H20" i="9"/>
  <c r="G174" i="9"/>
  <c r="E174" i="9" s="1"/>
  <c r="B174" i="9" s="1"/>
  <c r="G1583" i="1" l="1"/>
  <c r="F228" i="9"/>
  <c r="B228" i="9" s="1"/>
  <c r="B207" i="9"/>
  <c r="E20" i="9"/>
  <c r="B20" i="9" s="1"/>
  <c r="K1480" i="9"/>
  <c r="G343" i="9"/>
  <c r="E343" i="9" s="1"/>
  <c r="B343" i="9" s="1"/>
  <c r="I38" i="3"/>
  <c r="C1621" i="1"/>
  <c r="G342" i="9"/>
  <c r="E342" i="9" s="1"/>
  <c r="F141" i="6"/>
  <c r="H30" i="3"/>
  <c r="C1537" i="1"/>
  <c r="G347" i="9"/>
  <c r="E347" i="9" s="1"/>
  <c r="E315" i="9"/>
  <c r="B315" i="9" s="1"/>
  <c r="E316" i="9"/>
  <c r="B316" i="9" s="1"/>
  <c r="B299" i="9"/>
  <c r="F300" i="4"/>
  <c r="C296" i="1"/>
  <c r="B24" i="9"/>
  <c r="E643" i="4"/>
  <c r="E424" i="4"/>
  <c r="D419" i="1" s="1"/>
  <c r="D417" i="1"/>
  <c r="D643" i="4"/>
  <c r="D424" i="4"/>
  <c r="F422" i="4"/>
  <c r="C417" i="1"/>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E644" i="4"/>
  <c r="E425" i="4"/>
  <c r="D420" i="1" s="1"/>
  <c r="D418" i="1"/>
  <c r="F301" i="4"/>
  <c r="C297" i="1"/>
  <c r="D644" i="4"/>
  <c r="D425" i="4"/>
  <c r="F423" i="4"/>
  <c r="C418" i="1"/>
  <c r="H334" i="9"/>
  <c r="G334" i="9"/>
  <c r="E334" i="9" s="1"/>
  <c r="B334" i="9" s="1"/>
  <c r="H418" i="1" l="1"/>
  <c r="G418" i="1"/>
  <c r="F425" i="4"/>
  <c r="C420" i="1"/>
  <c r="D646" i="4"/>
  <c r="F644" i="4"/>
  <c r="C638" i="1"/>
  <c r="H297" i="1"/>
  <c r="G297" i="1"/>
  <c r="E646" i="4"/>
  <c r="D638" i="1"/>
  <c r="H417" i="1"/>
  <c r="G417" i="1"/>
  <c r="F424" i="4"/>
  <c r="C419" i="1"/>
  <c r="D645" i="4"/>
  <c r="F643" i="4"/>
  <c r="C637" i="1"/>
  <c r="E645" i="4"/>
  <c r="D637" i="1"/>
  <c r="H296" i="1"/>
  <c r="G296" i="1"/>
  <c r="E298" i="9"/>
  <c r="I8" i="3" s="1"/>
  <c r="B347" i="9"/>
  <c r="E346" i="9"/>
  <c r="H1537" i="1"/>
  <c r="G1537" i="1"/>
  <c r="H9" i="3"/>
  <c r="B342" i="9"/>
  <c r="E341" i="9"/>
  <c r="H1621" i="1"/>
  <c r="G1621" i="1"/>
  <c r="H11" i="3"/>
  <c r="N3" i="9" l="1"/>
  <c r="I11" i="3"/>
  <c r="K3" i="9"/>
  <c r="I9" i="3"/>
  <c r="E649" i="4"/>
  <c r="D639" i="1"/>
  <c r="H637" i="1"/>
  <c r="G637" i="1"/>
  <c r="D649" i="4"/>
  <c r="F645" i="4"/>
  <c r="C639" i="1"/>
  <c r="H419" i="1"/>
  <c r="G419" i="1"/>
  <c r="E650" i="4"/>
  <c r="D640" i="1"/>
  <c r="H638" i="1"/>
  <c r="G638" i="1"/>
  <c r="D650" i="4"/>
  <c r="F646" i="4"/>
  <c r="C640" i="1"/>
  <c r="H420" i="1"/>
  <c r="G420" i="1"/>
  <c r="H640" i="1" l="1"/>
  <c r="G640" i="1"/>
  <c r="F650" i="4"/>
  <c r="H19" i="3"/>
  <c r="C644" i="1"/>
  <c r="I19" i="3"/>
  <c r="D644" i="1"/>
  <c r="G297" i="9"/>
  <c r="E297" i="9" s="1"/>
  <c r="B297" i="9" s="1"/>
  <c r="H639" i="1"/>
  <c r="G639" i="1"/>
  <c r="F649" i="4"/>
  <c r="H18" i="3"/>
  <c r="C643" i="1"/>
  <c r="I18" i="3"/>
  <c r="D643" i="1"/>
  <c r="H643" i="1" l="1"/>
  <c r="G643" i="1"/>
  <c r="H7" i="3"/>
  <c r="H644" i="1"/>
  <c r="G644" i="1"/>
  <c r="J3" i="9" l="1"/>
  <c r="H295" i="9" l="1"/>
  <c r="G295" i="9"/>
  <c r="L293" i="9"/>
  <c r="F293" i="9" s="1"/>
  <c r="H18" i="9"/>
  <c r="G18" i="9"/>
  <c r="H22" i="9"/>
  <c r="I5" i="9"/>
  <c r="J5" i="9"/>
  <c r="K5" i="9"/>
  <c r="I6" i="9"/>
  <c r="J6" i="9"/>
  <c r="K6" i="9"/>
  <c r="I7" i="9"/>
  <c r="J7" i="9"/>
  <c r="K7" i="9"/>
  <c r="I8" i="9"/>
  <c r="J8" i="9"/>
  <c r="K8" i="9"/>
  <c r="I9" i="9"/>
  <c r="J9" i="9"/>
  <c r="K9" i="9"/>
  <c r="J10" i="9"/>
  <c r="K10" i="9"/>
  <c r="I11" i="9"/>
  <c r="J11" i="9"/>
  <c r="K11" i="9"/>
  <c r="I12" i="9"/>
  <c r="J12" i="9"/>
  <c r="K12" i="9"/>
  <c r="I13" i="9"/>
  <c r="J13" i="9"/>
  <c r="K13" i="9"/>
  <c r="G15" i="9"/>
  <c r="H15" i="9"/>
  <c r="L15" i="9"/>
  <c r="M15" i="9"/>
  <c r="G16" i="9"/>
  <c r="H16" i="9"/>
  <c r="L16" i="9"/>
  <c r="M16" i="9"/>
  <c r="G17" i="9"/>
  <c r="H17" i="9"/>
  <c r="I17" i="9"/>
  <c r="J17" i="9"/>
  <c r="G21" i="9"/>
  <c r="H21" i="9"/>
  <c r="G22" i="9"/>
  <c r="E18" i="9" l="1"/>
  <c r="B18" i="9" s="1"/>
  <c r="E295" i="9"/>
  <c r="E22" i="9"/>
  <c r="B22" i="9" s="1"/>
  <c r="E21" i="9"/>
  <c r="B21" i="9" s="1"/>
  <c r="E17" i="9"/>
  <c r="B17" i="9" s="1"/>
  <c r="F16" i="9"/>
  <c r="E16" i="9"/>
  <c r="F15" i="9"/>
  <c r="E15" i="9"/>
  <c r="E13" i="9"/>
  <c r="B13" i="9" s="1"/>
  <c r="E12" i="9"/>
  <c r="B12" i="9" s="1"/>
  <c r="E11" i="9"/>
  <c r="B11" i="9" s="1"/>
  <c r="E10" i="9"/>
  <c r="B10" i="9" s="1"/>
  <c r="E9" i="9"/>
  <c r="B9" i="9" s="1"/>
  <c r="E8" i="9"/>
  <c r="B8" i="9" s="1"/>
  <c r="E7" i="9"/>
  <c r="B7" i="9" s="1"/>
  <c r="E6" i="9"/>
  <c r="B6" i="9" s="1"/>
  <c r="E5" i="9"/>
  <c r="B293" i="9"/>
  <c r="F23" i="9"/>
  <c r="B295" i="9"/>
  <c r="E23" i="9"/>
  <c r="I7" i="3" s="1"/>
  <c r="F14" i="9" l="1"/>
  <c r="F3" i="9" s="1"/>
  <c r="B16" i="9"/>
  <c r="B5" i="9"/>
  <c r="E4" i="9"/>
  <c r="B15" i="9"/>
  <c r="E14" i="9"/>
  <c r="I12"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<sst xmlns="http://schemas.openxmlformats.org/spreadsheetml/2006/main" count="4719" uniqueCount="3650">
  <si>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</si>
  <si>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</si>
  <si>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</si>
  <si>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</si>
  <si>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</si>
  <si>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</si>
  <si>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</si>
  <si>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</si>
  <si>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</si>
  <si>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</si>
  <si>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</si>
  <si>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</si>
  <si>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</si>
  <si>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</si>
  <si>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</si>
  <si>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</si>
  <si>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</si>
  <si>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</si>
  <si>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</si>
  <si>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</si>
  <si>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</si>
  <si>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</si>
  <si>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</si>
  <si>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</si>
  <si>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</si>
  <si>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</si>
  <si>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</si>
  <si>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</si>
  <si>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</si>
  <si>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</si>
  <si>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</si>
  <si>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VUKOMEREC</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</si>
  <si>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</si>
  <si>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</si>
  <si>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</si>
  <si>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</si>
  <si>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</si>
  <si>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</si>
  <si>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</si>
  <si>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</si>
  <si>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</si>
  <si>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</si>
  <si>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</si>
  <si>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</si>
  <si>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</si>
  <si>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</si>
  <si>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</si>
  <si>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</si>
  <si>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</si>
  <si>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</si>
  <si>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</si>
  <si>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</si>
  <si>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</si>
  <si>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</si>
  <si>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</si>
  <si>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</si>
  <si>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15202 - OSNOVNA ŠKOLA VUKOMEREC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</si>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</sst>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1200568.19</v>
      </c>
      <c r="D2" s="6">
        <f>'PR-RAS'!E6</f>
        <v>1455338.8900000001</v>
      </c>
      <c r="E2" s="6">
        <v>0</v>
      </c>
      <c r="F2" s="6">
        <v>0</v>
      </c>
      <c r="G2" s="7">
        <f t="shared" ref="G2:G274" si="0">(B2/1000)*(C2*1+D2*2)</f>
        <v>4111.2459699999999</v>
      </c>
      <c r="H2" s="7">
        <f t="shared" ref="H2:H274" si="1">ABS(C2-ROUND(C2,0))+ABS(D2-ROUND(D2,0))</f>
        <v>0.29999999981373549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979793.95</v>
      </c>
      <c r="D45" s="1">
        <f>'PR-RAS'!E49</f>
        <v>1069749.6700000002</v>
      </c>
      <c r="E45" s="1">
        <v>0</v>
      </c>
      <c r="F45" s="1">
        <v>0</v>
      </c>
      <c r="G45" s="2">
        <f t="shared" si="0"/>
        <v>137248.90476</v>
      </c>
      <c r="H45" s="2">
        <f t="shared" si="1"/>
        <v>0.37999999988824129</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978606.35</v>
      </c>
      <c r="D64" s="1">
        <f>'PR-RAS'!E68</f>
        <v>1068446.57</v>
      </c>
      <c r="E64" s="1">
        <v>0</v>
      </c>
      <c r="F64" s="1">
        <v>0</v>
      </c>
      <c r="G64" s="2">
        <f t="shared" si="0"/>
        <v>196276.46787000002</v>
      </c>
      <c r="H64" s="2">
        <f t="shared" si="1"/>
        <v>0.77999999991152436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906457.21</v>
      </c>
      <c r="D65" s="1">
        <f>'PR-RAS'!E69</f>
        <v>981180.67</v>
      </c>
      <c r="E65" s="1">
        <v>0</v>
      </c>
      <c r="F65" s="1">
        <v>0</v>
      </c>
      <c r="G65" s="2">
        <f t="shared" si="0"/>
        <v>183604.3872</v>
      </c>
      <c r="H65" s="2">
        <f t="shared" si="1"/>
        <v>0.53999999992083758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72149.14</v>
      </c>
      <c r="D66" s="1">
        <f>'PR-RAS'!E70</f>
        <v>87265.9</v>
      </c>
      <c r="E66" s="1">
        <v>0</v>
      </c>
      <c r="F66" s="1">
        <v>0</v>
      </c>
      <c r="G66" s="2">
        <f t="shared" si="0"/>
        <v>16034.261100000002</v>
      </c>
      <c r="H66" s="2">
        <f t="shared" si="1"/>
        <v>0.24000000000523869</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1187.5999999999999</v>
      </c>
      <c r="D73" s="1">
        <f>'PR-RAS'!E77</f>
        <v>1303.0999999999999</v>
      </c>
      <c r="E73" s="1">
        <v>0</v>
      </c>
      <c r="F73" s="1">
        <v>0</v>
      </c>
      <c r="G73" s="2">
        <f t="shared" si="0"/>
        <v>273.15359999999998</v>
      </c>
      <c r="H73" s="2">
        <f t="shared" si="1"/>
        <v>0.5</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1187.5999999999999</v>
      </c>
      <c r="D76" s="1">
        <f>'PR-RAS'!E80</f>
        <v>1303.0999999999999</v>
      </c>
      <c r="E76" s="1">
        <v>0</v>
      </c>
      <c r="F76" s="1">
        <v>0</v>
      </c>
      <c r="G76" s="2">
        <f t="shared" si="0"/>
        <v>284.53499999999997</v>
      </c>
      <c r="H76" s="2">
        <f t="shared" si="1"/>
        <v>0.5</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31487.96</v>
      </c>
      <c r="D102" s="1">
        <f>'PR-RAS'!E106</f>
        <v>39455.9</v>
      </c>
      <c r="E102" s="1">
        <v>0</v>
      </c>
      <c r="F102" s="1">
        <v>0</v>
      </c>
      <c r="G102" s="2">
        <f t="shared" si="0"/>
        <v>11150.375760000001</v>
      </c>
      <c r="H102" s="2">
        <f t="shared" si="1"/>
        <v>0.13999999999941792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31487.96</v>
      </c>
      <c r="D108" s="1">
        <f>'PR-RAS'!E112</f>
        <v>39455.9</v>
      </c>
      <c r="E108" s="1">
        <v>0</v>
      </c>
      <c r="F108" s="1">
        <v>0</v>
      </c>
      <c r="G108" s="2">
        <f t="shared" si="0"/>
        <v>11812.77432</v>
      </c>
      <c r="H108" s="2">
        <f t="shared" si="1"/>
        <v>0.13999999999941792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31487.96</v>
      </c>
      <c r="D113" s="1">
        <f>'PR-RAS'!E117</f>
        <v>39455.9</v>
      </c>
      <c r="E113" s="1">
        <v>0</v>
      </c>
      <c r="F113" s="1">
        <v>0</v>
      </c>
      <c r="G113" s="2">
        <f t="shared" si="0"/>
        <v>12364.773120000002</v>
      </c>
      <c r="H113" s="2">
        <f t="shared" si="1"/>
        <v>0.13999999999941792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6097.03</v>
      </c>
      <c r="D121" s="1">
        <f>'PR-RAS'!E125</f>
        <v>8407.6899999999987</v>
      </c>
      <c r="E121" s="1">
        <v>0</v>
      </c>
      <c r="F121" s="1">
        <v>0</v>
      </c>
      <c r="G121" s="2">
        <f t="shared" si="0"/>
        <v>2749.4891999999995</v>
      </c>
      <c r="H121" s="2">
        <f t="shared" si="1"/>
        <v>0.34000000000105501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4827.03</v>
      </c>
      <c r="D122" s="1">
        <f>'PR-RAS'!E126</f>
        <v>6544.07</v>
      </c>
      <c r="E122" s="1">
        <v>0</v>
      </c>
      <c r="F122" s="1">
        <v>0</v>
      </c>
      <c r="G122" s="2">
        <f t="shared" si="0"/>
        <v>2167.7355699999998</v>
      </c>
      <c r="H122" s="2">
        <f t="shared" si="1"/>
        <v>9.9999999999454303E-2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4827.03</v>
      </c>
      <c r="D124" s="1">
        <f>'PR-RAS'!E128</f>
        <v>6544.07</v>
      </c>
      <c r="E124" s="1">
        <v>0</v>
      </c>
      <c r="F124" s="1">
        <v>0</v>
      </c>
      <c r="G124" s="2">
        <f t="shared" si="0"/>
        <v>2203.5659099999998</v>
      </c>
      <c r="H124" s="2">
        <f t="shared" si="1"/>
        <v>9.9999999999454303E-2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1270</v>
      </c>
      <c r="D125" s="1">
        <f>'PR-RAS'!E129</f>
        <v>1863.62</v>
      </c>
      <c r="E125" s="1">
        <v>0</v>
      </c>
      <c r="F125" s="1">
        <v>0</v>
      </c>
      <c r="G125" s="2">
        <f t="shared" si="0"/>
        <v>619.65775999999994</v>
      </c>
      <c r="H125" s="2">
        <f t="shared" si="1"/>
        <v>0.38000000000010914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1270</v>
      </c>
      <c r="D126" s="1">
        <f>'PR-RAS'!E130</f>
        <v>1863.62</v>
      </c>
      <c r="E126" s="1">
        <v>0</v>
      </c>
      <c r="F126" s="1">
        <v>0</v>
      </c>
      <c r="G126" s="2">
        <f t="shared" si="0"/>
        <v>624.65499999999997</v>
      </c>
      <c r="H126" s="2">
        <f t="shared" si="1"/>
        <v>0.38000000000010914</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183189.25</v>
      </c>
      <c r="D130" s="1">
        <f>'PR-RAS'!E134</f>
        <v>337725.63</v>
      </c>
      <c r="E130" s="1">
        <v>0</v>
      </c>
      <c r="F130" s="1">
        <v>0</v>
      </c>
      <c r="G130" s="2">
        <f t="shared" si="0"/>
        <v>110764.62579000001</v>
      </c>
      <c r="H130" s="2">
        <f t="shared" si="1"/>
        <v>0.61999999999534339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183189.25</v>
      </c>
      <c r="D131" s="1">
        <f>'PR-RAS'!E135</f>
        <v>337725.63</v>
      </c>
      <c r="E131" s="1">
        <v>0</v>
      </c>
      <c r="F131" s="1">
        <v>0</v>
      </c>
      <c r="G131" s="2">
        <f t="shared" si="0"/>
        <v>111623.2663</v>
      </c>
      <c r="H131" s="2">
        <f t="shared" si="1"/>
        <v>0.61999999999534339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181460.25</v>
      </c>
      <c r="D132" s="1">
        <f>'PR-RAS'!E136</f>
        <v>326282.13</v>
      </c>
      <c r="E132" s="1">
        <v>0</v>
      </c>
      <c r="F132" s="1">
        <v>0</v>
      </c>
      <c r="G132" s="2">
        <f t="shared" si="0"/>
        <v>109257.21081</v>
      </c>
      <c r="H132" s="2">
        <f t="shared" si="1"/>
        <v>0.38000000000465661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1729</v>
      </c>
      <c r="D133" s="1">
        <f>'PR-RAS'!E137</f>
        <v>11443.5</v>
      </c>
      <c r="E133" s="1">
        <v>0</v>
      </c>
      <c r="F133" s="1">
        <v>0</v>
      </c>
      <c r="G133" s="2">
        <f t="shared" si="0"/>
        <v>3249.3120000000004</v>
      </c>
      <c r="H133" s="2">
        <f t="shared" si="1"/>
        <v>0.5</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1206515.04</v>
      </c>
      <c r="D148" s="1">
        <f>'PR-RAS'!E152</f>
        <v>1558144.8899999997</v>
      </c>
      <c r="E148" s="1">
        <v>0</v>
      </c>
      <c r="F148" s="1">
        <v>0</v>
      </c>
      <c r="G148" s="2">
        <f t="shared" si="0"/>
        <v>635452.30853999988</v>
      </c>
      <c r="H148" s="2">
        <f t="shared" si="1"/>
        <v>0.15000000037252903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1012368.6699999999</v>
      </c>
      <c r="D149" s="1">
        <f>'PR-RAS'!E153</f>
        <v>1282597.1899999997</v>
      </c>
      <c r="E149" s="1">
        <v>0</v>
      </c>
      <c r="F149" s="1">
        <v>0</v>
      </c>
      <c r="G149" s="2">
        <f t="shared" si="0"/>
        <v>529479.33139999991</v>
      </c>
      <c r="H149" s="2">
        <f t="shared" si="1"/>
        <v>0.51999999978579581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859084.63</v>
      </c>
      <c r="D150" s="1">
        <f>'PR-RAS'!E154</f>
        <v>1062604.5699999998</v>
      </c>
      <c r="E150" s="1">
        <v>0</v>
      </c>
      <c r="F150" s="1">
        <v>0</v>
      </c>
      <c r="G150" s="2">
        <f t="shared" si="0"/>
        <v>444659.77172999992</v>
      </c>
      <c r="H150" s="2">
        <f t="shared" si="1"/>
        <v>0.80000000016298145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858334.82</v>
      </c>
      <c r="D151" s="1">
        <f>'PR-RAS'!E155</f>
        <v>1062062.93</v>
      </c>
      <c r="E151" s="1">
        <v>0</v>
      </c>
      <c r="F151" s="1">
        <v>0</v>
      </c>
      <c r="G151" s="2">
        <f t="shared" si="0"/>
        <v>447369.10199999996</v>
      </c>
      <c r="H151" s="2">
        <f t="shared" si="1"/>
        <v>0.25000000011641532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749.81</v>
      </c>
      <c r="D153" s="1">
        <f>'PR-RAS'!E157</f>
        <v>541.64</v>
      </c>
      <c r="E153" s="1">
        <v>0</v>
      </c>
      <c r="F153" s="1">
        <v>0</v>
      </c>
      <c r="G153" s="2">
        <f t="shared" si="0"/>
        <v>278.62968000000001</v>
      </c>
      <c r="H153" s="2">
        <f t="shared" si="1"/>
        <v>0.55000000000006821</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36157.58</v>
      </c>
      <c r="D155" s="1">
        <f>'PR-RAS'!E159</f>
        <v>43738.46</v>
      </c>
      <c r="E155" s="1">
        <v>0</v>
      </c>
      <c r="F155" s="1">
        <v>0</v>
      </c>
      <c r="G155" s="2">
        <f t="shared" si="0"/>
        <v>19039.713</v>
      </c>
      <c r="H155" s="2">
        <f t="shared" si="1"/>
        <v>0.87999999999738066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117126.46</v>
      </c>
      <c r="D156" s="1">
        <f>'PR-RAS'!E160</f>
        <v>176254.16</v>
      </c>
      <c r="E156" s="1">
        <v>0</v>
      </c>
      <c r="F156" s="1">
        <v>0</v>
      </c>
      <c r="G156" s="2">
        <f t="shared" si="0"/>
        <v>72793.390899999999</v>
      </c>
      <c r="H156" s="2">
        <f t="shared" si="1"/>
        <v>0.6200000000098953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117126.46</v>
      </c>
      <c r="D158" s="1">
        <f>'PR-RAS'!E162</f>
        <v>176254.16</v>
      </c>
      <c r="E158" s="1">
        <v>0</v>
      </c>
      <c r="F158" s="1">
        <v>0</v>
      </c>
      <c r="G158" s="2">
        <f t="shared" si="0"/>
        <v>73732.660459999999</v>
      </c>
      <c r="H158" s="2">
        <f t="shared" si="1"/>
        <v>0.6200000000098953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193285.34</v>
      </c>
      <c r="D160" s="1">
        <f>'PR-RAS'!E164</f>
        <v>274436.94999999995</v>
      </c>
      <c r="E160" s="1">
        <v>0</v>
      </c>
      <c r="F160" s="1">
        <v>0</v>
      </c>
      <c r="G160" s="2">
        <f t="shared" si="0"/>
        <v>118003.31915999998</v>
      </c>
      <c r="H160" s="2">
        <f t="shared" si="1"/>
        <v>0.39000000004307367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24135.990000000005</v>
      </c>
      <c r="D161" s="1">
        <f>'PR-RAS'!E165</f>
        <v>31663.899999999998</v>
      </c>
      <c r="E161" s="1">
        <v>0</v>
      </c>
      <c r="F161" s="1">
        <v>0</v>
      </c>
      <c r="G161" s="2">
        <f t="shared" si="0"/>
        <v>13994.206400000001</v>
      </c>
      <c r="H161" s="2">
        <f t="shared" si="1"/>
        <v>0.1099999999969441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5737.38</v>
      </c>
      <c r="D162" s="1">
        <f>'PR-RAS'!E166</f>
        <v>5861.89</v>
      </c>
      <c r="E162" s="1">
        <v>0</v>
      </c>
      <c r="F162" s="1">
        <v>0</v>
      </c>
      <c r="G162" s="2">
        <f t="shared" si="0"/>
        <v>2811.24676</v>
      </c>
      <c r="H162" s="2">
        <f t="shared" si="1"/>
        <v>0.48999999999978172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16562.97</v>
      </c>
      <c r="D163" s="1">
        <f>'PR-RAS'!E167</f>
        <v>22085.41</v>
      </c>
      <c r="E163" s="1">
        <v>0</v>
      </c>
      <c r="F163" s="1">
        <v>0</v>
      </c>
      <c r="G163" s="2">
        <f t="shared" si="0"/>
        <v>9838.8739800000003</v>
      </c>
      <c r="H163" s="2">
        <f t="shared" si="1"/>
        <v>0.43999999999869033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1460.24</v>
      </c>
      <c r="D164" s="1">
        <f>'PR-RAS'!E168</f>
        <v>3459.1</v>
      </c>
      <c r="E164" s="1">
        <v>0</v>
      </c>
      <c r="F164" s="1">
        <v>0</v>
      </c>
      <c r="G164" s="2">
        <f t="shared" si="0"/>
        <v>1365.6857200000002</v>
      </c>
      <c r="H164" s="2">
        <f t="shared" si="1"/>
        <v>0.33999999999991815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375.4</v>
      </c>
      <c r="D165" s="1">
        <f>'PR-RAS'!E169</f>
        <v>257.5</v>
      </c>
      <c r="E165" s="1">
        <v>0</v>
      </c>
      <c r="F165" s="1">
        <v>0</v>
      </c>
      <c r="G165" s="2">
        <f t="shared" si="0"/>
        <v>146.0256</v>
      </c>
      <c r="H165" s="2">
        <f t="shared" si="1"/>
        <v>0.89999999999997726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128635.93999999999</v>
      </c>
      <c r="D166" s="1">
        <f>'PR-RAS'!E170</f>
        <v>144855.78999999998</v>
      </c>
      <c r="E166" s="1">
        <v>0</v>
      </c>
      <c r="F166" s="1">
        <v>0</v>
      </c>
      <c r="G166" s="2">
        <f t="shared" si="0"/>
        <v>69027.340799999991</v>
      </c>
      <c r="H166" s="2">
        <f t="shared" si="1"/>
        <v>0.27000000003317837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16753.03</v>
      </c>
      <c r="D167" s="1">
        <f>'PR-RAS'!E171</f>
        <v>18139.13</v>
      </c>
      <c r="E167" s="1">
        <v>0</v>
      </c>
      <c r="F167" s="1">
        <v>0</v>
      </c>
      <c r="G167" s="2">
        <f t="shared" si="0"/>
        <v>8803.1941400000014</v>
      </c>
      <c r="H167" s="2">
        <f t="shared" si="1"/>
        <v>0.15999999999985448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85564.42</v>
      </c>
      <c r="D168" s="1">
        <f>'PR-RAS'!E172</f>
        <v>99935.31</v>
      </c>
      <c r="E168" s="1">
        <v>0</v>
      </c>
      <c r="F168" s="1">
        <v>0</v>
      </c>
      <c r="G168" s="2">
        <f t="shared" si="0"/>
        <v>47667.651680000003</v>
      </c>
      <c r="H168" s="2">
        <f t="shared" si="1"/>
        <v>0.72999999999592546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18488.45</v>
      </c>
      <c r="D169" s="1">
        <f>'PR-RAS'!E173</f>
        <v>21457.27</v>
      </c>
      <c r="E169" s="1">
        <v>0</v>
      </c>
      <c r="F169" s="1">
        <v>0</v>
      </c>
      <c r="G169" s="2">
        <f t="shared" si="0"/>
        <v>10315.702320000002</v>
      </c>
      <c r="H169" s="2">
        <f t="shared" si="1"/>
        <v>0.72000000000116415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4172.8</v>
      </c>
      <c r="D170" s="1">
        <f>'PR-RAS'!E174</f>
        <v>4554.83</v>
      </c>
      <c r="E170" s="1">
        <v>0</v>
      </c>
      <c r="F170" s="1">
        <v>0</v>
      </c>
      <c r="G170" s="2">
        <f t="shared" si="0"/>
        <v>2244.7357400000001</v>
      </c>
      <c r="H170" s="2">
        <f t="shared" si="1"/>
        <v>0.36999999999989086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2531.09</v>
      </c>
      <c r="D171" s="1">
        <f>'PR-RAS'!E175</f>
        <v>769.25</v>
      </c>
      <c r="E171" s="1">
        <v>0</v>
      </c>
      <c r="F171" s="1">
        <v>0</v>
      </c>
      <c r="G171" s="2">
        <f t="shared" si="0"/>
        <v>691.83030000000008</v>
      </c>
      <c r="H171" s="2">
        <f t="shared" si="1"/>
        <v>0.34000000000014552</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1126.1500000000001</v>
      </c>
      <c r="D173" s="1">
        <f>'PR-RAS'!E177</f>
        <v>0</v>
      </c>
      <c r="E173" s="1">
        <v>0</v>
      </c>
      <c r="F173" s="1">
        <v>0</v>
      </c>
      <c r="G173" s="2">
        <f t="shared" si="0"/>
        <v>193.6978</v>
      </c>
      <c r="H173" s="2">
        <f t="shared" si="1"/>
        <v>0.15000000000009095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36520.01</v>
      </c>
      <c r="D174" s="1">
        <f>'PR-RAS'!E178</f>
        <v>94657.58</v>
      </c>
      <c r="E174" s="1">
        <v>0</v>
      </c>
      <c r="F174" s="1">
        <v>0</v>
      </c>
      <c r="G174" s="2">
        <f t="shared" si="0"/>
        <v>39069.484409999997</v>
      </c>
      <c r="H174" s="2">
        <f t="shared" si="1"/>
        <v>0.43000000000029104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3024.63</v>
      </c>
      <c r="D175" s="1">
        <f>'PR-RAS'!E179</f>
        <v>8243.5499999999993</v>
      </c>
      <c r="E175" s="1">
        <v>0</v>
      </c>
      <c r="F175" s="1">
        <v>0</v>
      </c>
      <c r="G175" s="2">
        <f t="shared" si="0"/>
        <v>3395.0410199999997</v>
      </c>
      <c r="H175" s="2">
        <f t="shared" si="1"/>
        <v>0.82000000000061846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20464.240000000002</v>
      </c>
      <c r="D176" s="1">
        <f>'PR-RAS'!E180</f>
        <v>50301.29</v>
      </c>
      <c r="E176" s="1">
        <v>0</v>
      </c>
      <c r="F176" s="1">
        <v>0</v>
      </c>
      <c r="G176" s="2">
        <f t="shared" si="0"/>
        <v>21186.693500000001</v>
      </c>
      <c r="H176" s="2">
        <f t="shared" si="1"/>
        <v>0.53000000000247383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1458.36</v>
      </c>
      <c r="D177" s="1">
        <f>'PR-RAS'!E181</f>
        <v>191.16</v>
      </c>
      <c r="E177" s="1">
        <v>0</v>
      </c>
      <c r="F177" s="1">
        <v>0</v>
      </c>
      <c r="G177" s="2">
        <f t="shared" si="0"/>
        <v>323.95967999999993</v>
      </c>
      <c r="H177" s="2">
        <f t="shared" si="1"/>
        <v>0.51999999999989654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5400.35</v>
      </c>
      <c r="D178" s="1">
        <f>'PR-RAS'!E182</f>
        <v>6528.44</v>
      </c>
      <c r="E178" s="1">
        <v>0</v>
      </c>
      <c r="F178" s="1">
        <v>0</v>
      </c>
      <c r="G178" s="2">
        <f t="shared" si="0"/>
        <v>3266.9297099999999</v>
      </c>
      <c r="H178" s="2">
        <f t="shared" si="1"/>
        <v>0.78999999999996362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131.4</v>
      </c>
      <c r="D180" s="1">
        <f>'PR-RAS'!E184</f>
        <v>4902.2</v>
      </c>
      <c r="E180" s="1">
        <v>0</v>
      </c>
      <c r="F180" s="1">
        <v>0</v>
      </c>
      <c r="G180" s="2">
        <f t="shared" si="0"/>
        <v>1778.5081999999998</v>
      </c>
      <c r="H180" s="2">
        <f t="shared" si="1"/>
        <v>0.59999999999982379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581.63</v>
      </c>
      <c r="D181" s="1">
        <f>'PR-RAS'!E185</f>
        <v>1015.2</v>
      </c>
      <c r="E181" s="1">
        <v>0</v>
      </c>
      <c r="F181" s="1">
        <v>0</v>
      </c>
      <c r="G181" s="2">
        <f t="shared" si="0"/>
        <v>470.16540000000003</v>
      </c>
      <c r="H181" s="2">
        <f t="shared" si="1"/>
        <v>0.57000000000005002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3020.65</v>
      </c>
      <c r="D182" s="1">
        <f>'PR-RAS'!E186</f>
        <v>3137.25</v>
      </c>
      <c r="E182" s="1">
        <v>0</v>
      </c>
      <c r="F182" s="1">
        <v>0</v>
      </c>
      <c r="G182" s="2">
        <f t="shared" si="0"/>
        <v>1682.4221499999999</v>
      </c>
      <c r="H182" s="2">
        <f t="shared" si="1"/>
        <v>0.59999999999990905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2438.75</v>
      </c>
      <c r="D183" s="1">
        <f>'PR-RAS'!E187</f>
        <v>20338.490000000002</v>
      </c>
      <c r="E183" s="1">
        <v>0</v>
      </c>
      <c r="F183" s="1">
        <v>0</v>
      </c>
      <c r="G183" s="2">
        <f t="shared" si="0"/>
        <v>7847.06286</v>
      </c>
      <c r="H183" s="2">
        <f t="shared" si="1"/>
        <v>0.74000000000160071</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3993.4</v>
      </c>
      <c r="D190" s="1">
        <f>'PR-RAS'!E194</f>
        <v>3259.6799999999994</v>
      </c>
      <c r="E190" s="1">
        <v>0</v>
      </c>
      <c r="F190" s="1">
        <v>0</v>
      </c>
      <c r="G190" s="2">
        <f t="shared" si="0"/>
        <v>1986.9116399999998</v>
      </c>
      <c r="H190" s="2">
        <f t="shared" si="1"/>
        <v>0.72000000000070941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2127.08</v>
      </c>
      <c r="D191" s="1">
        <f>'PR-RAS'!E195</f>
        <v>1446.49</v>
      </c>
      <c r="E191" s="1">
        <v>0</v>
      </c>
      <c r="F191" s="1">
        <v>0</v>
      </c>
      <c r="G191" s="2">
        <f t="shared" si="0"/>
        <v>953.81139999999994</v>
      </c>
      <c r="H191" s="2">
        <f t="shared" si="1"/>
        <v>0.56999999999993634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653.4</v>
      </c>
      <c r="D193" s="1">
        <f>'PR-RAS'!E197</f>
        <v>207.33</v>
      </c>
      <c r="E193" s="1">
        <v>0</v>
      </c>
      <c r="F193" s="1">
        <v>0</v>
      </c>
      <c r="G193" s="2">
        <f t="shared" si="0"/>
        <v>205.06752</v>
      </c>
      <c r="H193" s="2">
        <f t="shared" si="1"/>
        <v>0.72999999999998977</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507.09</v>
      </c>
      <c r="D194" s="1">
        <f>'PR-RAS'!E198</f>
        <v>494</v>
      </c>
      <c r="E194" s="1">
        <v>0</v>
      </c>
      <c r="F194" s="1">
        <v>0</v>
      </c>
      <c r="G194" s="2">
        <f t="shared" si="0"/>
        <v>288.55237</v>
      </c>
      <c r="H194" s="2">
        <f t="shared" si="1"/>
        <v>8.9999999999974989E-2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59.73</v>
      </c>
      <c r="D195" s="1">
        <f>'PR-RAS'!E199</f>
        <v>0</v>
      </c>
      <c r="E195" s="1">
        <v>0</v>
      </c>
      <c r="F195" s="1">
        <v>0</v>
      </c>
      <c r="G195" s="2">
        <f t="shared" si="0"/>
        <v>11.587619999999999</v>
      </c>
      <c r="H195" s="2">
        <f t="shared" si="1"/>
        <v>0.27000000000000313</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646.1</v>
      </c>
      <c r="D197" s="1">
        <f>'PR-RAS'!E201</f>
        <v>1111.8599999999999</v>
      </c>
      <c r="E197" s="1">
        <v>0</v>
      </c>
      <c r="F197" s="1">
        <v>0</v>
      </c>
      <c r="G197" s="2">
        <f t="shared" si="0"/>
        <v>562.48471999999992</v>
      </c>
      <c r="H197" s="2">
        <f t="shared" si="1"/>
        <v>0.24000000000012278</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861.03</v>
      </c>
      <c r="D198" s="1">
        <f>'PR-RAS'!E202</f>
        <v>1110.75</v>
      </c>
      <c r="E198" s="1">
        <v>0</v>
      </c>
      <c r="F198" s="1">
        <v>0</v>
      </c>
      <c r="G198" s="2">
        <f t="shared" si="0"/>
        <v>607.25841000000003</v>
      </c>
      <c r="H198" s="2">
        <f t="shared" si="1"/>
        <v>0.27999999999997272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861.03</v>
      </c>
      <c r="D212" s="1">
        <f>'PR-RAS'!E216</f>
        <v>1110.75</v>
      </c>
      <c r="E212" s="1">
        <v>0</v>
      </c>
      <c r="F212" s="1">
        <v>0</v>
      </c>
      <c r="G212" s="2">
        <f t="shared" si="0"/>
        <v>650.41382999999996</v>
      </c>
      <c r="H212" s="2">
        <f t="shared" si="1"/>
        <v>0.27999999999997272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861.03</v>
      </c>
      <c r="D213" s="1">
        <f>'PR-RAS'!E217</f>
        <v>1110.75</v>
      </c>
      <c r="E213" s="1">
        <v>0</v>
      </c>
      <c r="F213" s="1">
        <v>0</v>
      </c>
      <c r="G213" s="2">
        <f t="shared" si="0"/>
        <v>653.49635999999998</v>
      </c>
      <c r="H213" s="2">
        <f t="shared" si="1"/>
        <v>0.27999999999997272</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1206515.04</v>
      </c>
      <c r="D295" s="1">
        <f>'PR-RAS'!E299</f>
        <v>1558144.8899999997</v>
      </c>
      <c r="E295" s="1">
        <v>0</v>
      </c>
      <c r="F295" s="1">
        <v>0</v>
      </c>
      <c r="G295" s="2">
        <f t="shared" si="12"/>
        <v>1270904.6170799998</v>
      </c>
      <c r="H295" s="2">
        <f t="shared" si="13"/>
        <v>0.15000000037252903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5946.8500000000931</v>
      </c>
      <c r="D297" s="1">
        <f>'PR-RAS'!E301</f>
        <v>102805.99999999953</v>
      </c>
      <c r="E297" s="1">
        <v>0</v>
      </c>
      <c r="F297" s="1">
        <v>0</v>
      </c>
      <c r="G297" s="2">
        <f t="shared" si="12"/>
        <v>62621.419599999746</v>
      </c>
      <c r="H297" s="2">
        <f t="shared" si="13"/>
        <v>0.15000000037252903</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432505.58</v>
      </c>
      <c r="D298" s="1">
        <f>'PR-RAS'!E302</f>
        <v>504514</v>
      </c>
      <c r="E298" s="1">
        <v>0</v>
      </c>
      <c r="F298" s="1">
        <v>0</v>
      </c>
      <c r="G298" s="2">
        <f t="shared" si="12"/>
        <v>428135.47326</v>
      </c>
      <c r="H298" s="2">
        <f t="shared" si="13"/>
        <v>0.41999999998370185</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11555.55</v>
      </c>
      <c r="D300" s="1">
        <f>'PR-RAS'!E304</f>
        <v>286170.61</v>
      </c>
      <c r="E300" s="1">
        <v>0</v>
      </c>
      <c r="F300" s="1">
        <v>0</v>
      </c>
      <c r="G300" s="2">
        <f t="shared" si="12"/>
        <v>174585.13423</v>
      </c>
      <c r="H300" s="2">
        <f t="shared" si="13"/>
        <v>0.84000000001469743</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1336.37</v>
      </c>
      <c r="D301" s="1">
        <f>'PR-RAS'!E305</f>
        <v>3883.95</v>
      </c>
      <c r="E301" s="1">
        <v>0</v>
      </c>
      <c r="F301" s="1">
        <v>0</v>
      </c>
      <c r="G301" s="2">
        <f t="shared" si="12"/>
        <v>2731.2809999999999</v>
      </c>
      <c r="H301" s="2">
        <f t="shared" si="13"/>
        <v>0.42000000000007276</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4270.6799999999994</v>
      </c>
      <c r="D355" s="1">
        <f>'PR-RAS'!E360</f>
        <v>4283.92</v>
      </c>
      <c r="E355" s="1">
        <v>0</v>
      </c>
      <c r="F355" s="1">
        <v>0</v>
      </c>
      <c r="G355" s="2">
        <f t="shared" si="12"/>
        <v>4544.83608</v>
      </c>
      <c r="H355" s="2">
        <f t="shared" si="13"/>
        <v>0.4000000000005457</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4270.6799999999994</v>
      </c>
      <c r="D368" s="1">
        <f>'PR-RAS'!E373</f>
        <v>4283.92</v>
      </c>
      <c r="E368" s="1">
        <v>0</v>
      </c>
      <c r="F368" s="1">
        <v>0</v>
      </c>
      <c r="G368" s="2">
        <f t="shared" si="12"/>
        <v>4711.7368400000005</v>
      </c>
      <c r="H368" s="2">
        <f t="shared" si="13"/>
        <v>0.4000000000005457</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4171.0599999999995</v>
      </c>
      <c r="D374" s="1">
        <f>'PR-RAS'!E379</f>
        <v>4283.92</v>
      </c>
      <c r="E374" s="1">
        <v>0</v>
      </c>
      <c r="F374" s="1">
        <v>0</v>
      </c>
      <c r="G374" s="2">
        <f t="shared" si="12"/>
        <v>4751.6097</v>
      </c>
      <c r="H374" s="2">
        <f t="shared" si="13"/>
        <v>0.13999999999941792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175</v>
      </c>
      <c r="D375" s="1">
        <f>'PR-RAS'!E380</f>
        <v>1857.77</v>
      </c>
      <c r="E375" s="1">
        <v>0</v>
      </c>
      <c r="F375" s="1">
        <v>0</v>
      </c>
      <c r="G375" s="2">
        <f t="shared" si="12"/>
        <v>1455.06196</v>
      </c>
      <c r="H375" s="2">
        <f t="shared" si="13"/>
        <v>0.23000000000001819</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1499</v>
      </c>
      <c r="D376" s="1">
        <f>'PR-RAS'!E381</f>
        <v>0</v>
      </c>
      <c r="E376" s="1">
        <v>0</v>
      </c>
      <c r="F376" s="1">
        <v>0</v>
      </c>
      <c r="G376" s="2">
        <f t="shared" si="12"/>
        <v>562.125</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768.06</v>
      </c>
      <c r="D377" s="1">
        <f>'PR-RAS'!E382</f>
        <v>0</v>
      </c>
      <c r="E377" s="1">
        <v>0</v>
      </c>
      <c r="F377" s="1">
        <v>0</v>
      </c>
      <c r="G377" s="2">
        <f t="shared" si="12"/>
        <v>288.79055999999997</v>
      </c>
      <c r="H377" s="2">
        <f t="shared" si="13"/>
        <v>5.999999999994543E-2</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239.9</v>
      </c>
      <c r="E379" s="1">
        <v>0</v>
      </c>
      <c r="F379" s="1">
        <v>0</v>
      </c>
      <c r="G379" s="2">
        <f t="shared" si="12"/>
        <v>181.36440000000002</v>
      </c>
      <c r="H379" s="2">
        <f t="shared" si="13"/>
        <v>9.9999999999994316E-2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1729</v>
      </c>
      <c r="D381" s="1">
        <f>'PR-RAS'!E386</f>
        <v>2186.25</v>
      </c>
      <c r="E381" s="1">
        <v>0</v>
      </c>
      <c r="F381" s="1">
        <v>0</v>
      </c>
      <c r="G381" s="2">
        <f t="shared" si="12"/>
        <v>2318.5700000000002</v>
      </c>
      <c r="H381" s="2">
        <f t="shared" si="13"/>
        <v>0.25</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99.62</v>
      </c>
      <c r="D388" s="1">
        <f>'PR-RAS'!E393</f>
        <v>0</v>
      </c>
      <c r="E388" s="1">
        <v>0</v>
      </c>
      <c r="F388" s="1">
        <v>0</v>
      </c>
      <c r="G388" s="2">
        <f t="shared" si="12"/>
        <v>38.55294</v>
      </c>
      <c r="H388" s="2">
        <f t="shared" si="13"/>
        <v>0.37999999999999545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99.62</v>
      </c>
      <c r="D389" s="1">
        <f>'PR-RAS'!E394</f>
        <v>0</v>
      </c>
      <c r="E389" s="1">
        <v>0</v>
      </c>
      <c r="F389" s="1">
        <v>0</v>
      </c>
      <c r="G389" s="2">
        <f t="shared" si="12"/>
        <v>38.652560000000001</v>
      </c>
      <c r="H389" s="2">
        <f t="shared" si="13"/>
        <v>0.37999999999999545</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4270.6799999999994</v>
      </c>
      <c r="D413" s="1">
        <f>'PR-RAS'!E418</f>
        <v>4283.92</v>
      </c>
      <c r="E413" s="1">
        <v>0</v>
      </c>
      <c r="F413" s="1">
        <v>0</v>
      </c>
      <c r="G413" s="2">
        <f t="shared" si="12"/>
        <v>5289.4702399999996</v>
      </c>
      <c r="H413" s="2">
        <f t="shared" si="13"/>
        <v>0.4000000000005457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398422.61</v>
      </c>
      <c r="D415" s="1">
        <f>'PR-RAS'!E420</f>
        <v>551787.94999999995</v>
      </c>
      <c r="E415" s="1">
        <v>0</v>
      </c>
      <c r="F415" s="1">
        <v>0</v>
      </c>
      <c r="G415" s="2">
        <f t="shared" si="12"/>
        <v>621827.38313999993</v>
      </c>
      <c r="H415" s="2">
        <f t="shared" si="13"/>
        <v>0.44000000006053597</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1200568.19</v>
      </c>
      <c r="D417" s="1">
        <f>'PR-RAS'!E422</f>
        <v>1455338.8900000001</v>
      </c>
      <c r="E417" s="1">
        <v>0</v>
      </c>
      <c r="F417" s="1">
        <v>0</v>
      </c>
      <c r="G417" s="2">
        <f t="shared" si="12"/>
        <v>1710278.3235200001</v>
      </c>
      <c r="H417" s="2">
        <f t="shared" si="13"/>
        <v>0.29999999981373549</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1210785.72</v>
      </c>
      <c r="D418" s="1">
        <f>'PR-RAS'!E423</f>
        <v>1562428.8099999996</v>
      </c>
      <c r="E418" s="1">
        <v>0</v>
      </c>
      <c r="F418" s="1">
        <v>0</v>
      </c>
      <c r="G418" s="2">
        <f t="shared" si="12"/>
        <v>1807963.2727799995</v>
      </c>
      <c r="H418" s="2">
        <f t="shared" si="13"/>
        <v>0.47000000043772161</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10217.530000000028</v>
      </c>
      <c r="D420" s="1">
        <f>'PR-RAS'!E425</f>
        <v>107089.91999999946</v>
      </c>
      <c r="E420" s="1">
        <v>0</v>
      </c>
      <c r="F420" s="1">
        <v>0</v>
      </c>
      <c r="G420" s="2">
        <f t="shared" si="12"/>
        <v>94022.498029999551</v>
      </c>
      <c r="H420" s="2">
        <f t="shared" si="13"/>
        <v>0.55000000051222742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34082.97000000003</v>
      </c>
      <c r="D421" s="1">
        <f>'PR-RAS'!E426</f>
        <v>0</v>
      </c>
      <c r="E421" s="1">
        <v>0</v>
      </c>
      <c r="F421" s="1">
        <v>0</v>
      </c>
      <c r="G421" s="2">
        <f t="shared" si="12"/>
        <v>14314.847400000011</v>
      </c>
      <c r="H421" s="2">
        <f t="shared" si="13"/>
        <v>2.9999999969732016E-2</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47273.949999999953</v>
      </c>
      <c r="E422" s="1">
        <v>0</v>
      </c>
      <c r="F422" s="1">
        <v>0</v>
      </c>
      <c r="G422" s="2">
        <f t="shared" si="12"/>
        <v>39804.665899999956</v>
      </c>
      <c r="H422" s="2">
        <f t="shared" si="13"/>
        <v>5.0000000046566129E-2</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11555.55</v>
      </c>
      <c r="D423" s="1">
        <f>'PR-RAS'!E428</f>
        <v>286170.61</v>
      </c>
      <c r="E423" s="1">
        <v>0</v>
      </c>
      <c r="F423" s="1">
        <v>0</v>
      </c>
      <c r="G423" s="2">
        <f t="shared" si="12"/>
        <v>246404.43694000001</v>
      </c>
      <c r="H423" s="2">
        <f t="shared" si="13"/>
        <v>0.84000000001469743</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1200568.19</v>
      </c>
      <c r="D637" s="1">
        <f>'PR-RAS'!E643</f>
        <v>1455338.8900000001</v>
      </c>
      <c r="E637" s="1">
        <v>0</v>
      </c>
      <c r="F637" s="1">
        <v>0</v>
      </c>
      <c r="G637" s="2">
        <f t="shared" si="14"/>
        <v>2614752.4369200002</v>
      </c>
      <c r="H637" s="2">
        <f t="shared" si="15"/>
        <v>0.29999999981373549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1210785.72</v>
      </c>
      <c r="D638" s="1">
        <f>'PR-RAS'!E644</f>
        <v>1562428.8099999996</v>
      </c>
      <c r="E638" s="1">
        <v>0</v>
      </c>
      <c r="F638" s="1">
        <v>0</v>
      </c>
      <c r="G638" s="2">
        <f t="shared" si="14"/>
        <v>2761804.8075799993</v>
      </c>
      <c r="H638" s="2">
        <f t="shared" si="15"/>
        <v>0.47000000043772161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10217.530000000028</v>
      </c>
      <c r="D640" s="1">
        <f>'PR-RAS'!E646</f>
        <v>107089.91999999946</v>
      </c>
      <c r="E640" s="1">
        <v>0</v>
      </c>
      <c r="F640" s="1">
        <v>0</v>
      </c>
      <c r="G640" s="2">
        <f t="shared" si="14"/>
        <v>143389.91942999934</v>
      </c>
      <c r="H640" s="2">
        <f t="shared" si="15"/>
        <v>0.55000000051222742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34082.97000000003</v>
      </c>
      <c r="D641" s="1">
        <f>'PR-RAS'!E647</f>
        <v>0</v>
      </c>
      <c r="E641" s="1">
        <v>0</v>
      </c>
      <c r="F641" s="1">
        <v>0</v>
      </c>
      <c r="G641" s="2">
        <f t="shared" si="14"/>
        <v>21813.100800000018</v>
      </c>
      <c r="H641" s="2">
        <f t="shared" si="15"/>
        <v>2.9999999969732016E-2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47273.949999999953</v>
      </c>
      <c r="E642" s="1">
        <v>0</v>
      </c>
      <c r="F642" s="1">
        <v>0</v>
      </c>
      <c r="G642" s="2">
        <f t="shared" si="14"/>
        <v>60605.203899999942</v>
      </c>
      <c r="H642" s="2">
        <f t="shared" si="15"/>
        <v>5.0000000046566129E-2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23865.440000000002</v>
      </c>
      <c r="D643" s="1">
        <f>'PR-RAS'!E649</f>
        <v>0</v>
      </c>
      <c r="E643" s="1">
        <v>0</v>
      </c>
      <c r="F643" s="1">
        <v>0</v>
      </c>
      <c r="G643" s="2">
        <f t="shared" si="14"/>
        <v>15321.612480000002</v>
      </c>
      <c r="H643" s="2">
        <f t="shared" si="15"/>
        <v>0.44000000000232831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154363.86999999941</v>
      </c>
      <c r="E644" s="1">
        <v>0</v>
      </c>
      <c r="F644" s="1">
        <v>0</v>
      </c>
      <c r="G644" s="2">
        <f t="shared" si="14"/>
        <v>198511.93681999925</v>
      </c>
      <c r="H644" s="2">
        <f t="shared" si="15"/>
        <v>0.13000000058673322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122691.59</v>
      </c>
      <c r="D646" s="1">
        <f>'PR-RAS'!E653</f>
        <v>95571.68</v>
      </c>
      <c r="E646" s="1">
        <v>0</v>
      </c>
      <c r="F646" s="1">
        <v>0</v>
      </c>
      <c r="G646" s="2">
        <f t="shared" si="14"/>
        <v>202423.54274999996</v>
      </c>
      <c r="H646" s="2">
        <f t="shared" si="15"/>
        <v>0.73000000001047738</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296737.51</v>
      </c>
      <c r="D647" s="1">
        <f>'PR-RAS'!E654</f>
        <v>475472.62</v>
      </c>
      <c r="E647" s="1">
        <v>0</v>
      </c>
      <c r="F647" s="1">
        <v>0</v>
      </c>
      <c r="G647" s="2">
        <f t="shared" si="14"/>
        <v>806003.05650000006</v>
      </c>
      <c r="H647" s="2">
        <f t="shared" si="15"/>
        <v>0.86999999999534339</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375274.36</v>
      </c>
      <c r="D648" s="1">
        <f>'PR-RAS'!E655</f>
        <v>502782.26</v>
      </c>
      <c r="E648" s="1">
        <v>0</v>
      </c>
      <c r="F648" s="1">
        <v>0</v>
      </c>
      <c r="G648" s="2">
        <f t="shared" si="14"/>
        <v>893402.75535999995</v>
      </c>
      <c r="H648" s="2">
        <f t="shared" si="15"/>
        <v>0.61999999999534339</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44154.739999999991</v>
      </c>
      <c r="D649" s="1">
        <f>'PR-RAS'!E656</f>
        <v>68262.040000000037</v>
      </c>
      <c r="E649" s="1">
        <v>0</v>
      </c>
      <c r="F649" s="1">
        <v>0</v>
      </c>
      <c r="G649" s="2">
        <f t="shared" si="14"/>
        <v>117079.87536000005</v>
      </c>
      <c r="H649" s="2">
        <f t="shared" si="15"/>
        <v>0.30000000004656613</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75</v>
      </c>
      <c r="D651" s="1">
        <f>'PR-RAS'!E658</f>
        <v>78</v>
      </c>
      <c r="E651" s="1">
        <v>0</v>
      </c>
      <c r="F651" s="1">
        <v>0</v>
      </c>
      <c r="G651" s="2">
        <f t="shared" si="14"/>
        <v>150.15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70</v>
      </c>
      <c r="D653" s="1">
        <f>'PR-RAS'!E660</f>
        <v>70</v>
      </c>
      <c r="E653" s="1">
        <v>0</v>
      </c>
      <c r="F653" s="1">
        <v>0</v>
      </c>
      <c r="G653" s="2">
        <f t="shared" si="14"/>
        <v>136.92000000000002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906457.21</v>
      </c>
      <c r="D676" s="1">
        <f>'PR-RAS'!E683</f>
        <v>981180.67</v>
      </c>
      <c r="E676" s="1">
        <v>0</v>
      </c>
      <c r="F676" s="1">
        <v>0</v>
      </c>
      <c r="G676" s="2">
        <f t="shared" si="14"/>
        <v>1936452.52125</v>
      </c>
      <c r="H676" s="2">
        <f t="shared" si="15"/>
        <v>0.53999999992083758</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72149.14</v>
      </c>
      <c r="D678" s="1">
        <f>'PR-RAS'!E685</f>
        <v>87265.9</v>
      </c>
      <c r="E678" s="1">
        <v>0</v>
      </c>
      <c r="F678" s="1">
        <v>0</v>
      </c>
      <c r="G678" s="2">
        <f t="shared" si="14"/>
        <v>167002.99638000003</v>
      </c>
      <c r="H678" s="2">
        <f t="shared" si="15"/>
        <v>0.24000000000523869</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30574.28</v>
      </c>
      <c r="D717" s="1">
        <f>'PR-RAS'!E724</f>
        <v>38925.9</v>
      </c>
      <c r="E717" s="1">
        <v>0</v>
      </c>
      <c r="F717" s="1">
        <v>0</v>
      </c>
      <c r="G717" s="2">
        <f t="shared" si="14"/>
        <v>77633.073279999997</v>
      </c>
      <c r="H717" s="2">
        <f t="shared" si="15"/>
        <v>0.37999999999738066</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11.4</v>
      </c>
      <c r="D719" s="1">
        <f>'PR-RAS'!E726</f>
        <v>0</v>
      </c>
      <c r="E719" s="1">
        <v>0</v>
      </c>
      <c r="F719" s="1">
        <v>0</v>
      </c>
      <c r="G719" s="2">
        <f t="shared" si="14"/>
        <v>8.1852</v>
      </c>
      <c r="H719" s="2">
        <f t="shared" si="15"/>
        <v>0.40000000000000036</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2920.08</v>
      </c>
      <c r="E725" s="1">
        <v>0</v>
      </c>
      <c r="F725" s="1">
        <v>0</v>
      </c>
      <c r="G725" s="2">
        <f t="shared" si="14"/>
        <v>4228.2758399999993</v>
      </c>
      <c r="H725" s="2">
        <f t="shared" si="15"/>
        <v>7.999999999992724E-2</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2207.1999999999998</v>
      </c>
      <c r="D726" s="1">
        <f>'PR-RAS'!E733</f>
        <v>5014.3599999999997</v>
      </c>
      <c r="E726" s="1">
        <v>0</v>
      </c>
      <c r="F726" s="1">
        <v>0</v>
      </c>
      <c r="G726" s="2">
        <f t="shared" si="14"/>
        <v>8871.0419999999976</v>
      </c>
      <c r="H726" s="2">
        <f t="shared" si="15"/>
        <v>0.55999999999949068</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16562.97</v>
      </c>
      <c r="D727" s="1">
        <f>'PR-RAS'!E734</f>
        <v>22085.41</v>
      </c>
      <c r="E727" s="1">
        <v>0</v>
      </c>
      <c r="F727" s="1">
        <v>0</v>
      </c>
      <c r="G727" s="2">
        <f t="shared" si="14"/>
        <v>44092.731540000001</v>
      </c>
      <c r="H727" s="2">
        <f t="shared" si="15"/>
        <v>0.43999999999869033</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131.4</v>
      </c>
      <c r="D729" s="1">
        <f>'PR-RAS'!E736</f>
        <v>4902.2</v>
      </c>
      <c r="E729" s="1">
        <v>0</v>
      </c>
      <c r="F729" s="1">
        <v>0</v>
      </c>
      <c r="G729" s="2">
        <f t="shared" si="14"/>
        <v>7233.2623999999996</v>
      </c>
      <c r="H729" s="2">
        <f t="shared" si="15"/>
        <v>0.59999999999982379</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250.13</v>
      </c>
      <c r="D731" s="1">
        <f>'PR-RAS'!E738</f>
        <v>822.7</v>
      </c>
      <c r="E731" s="1">
        <v>0</v>
      </c>
      <c r="F731" s="1">
        <v>0</v>
      </c>
      <c r="G731" s="2">
        <f t="shared" si="14"/>
        <v>1383.7369000000001</v>
      </c>
      <c r="H731" s="2">
        <f t="shared" si="15"/>
        <v>0.42999999999994998</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2127.08</v>
      </c>
      <c r="D734" s="1">
        <f>'PR-RAS'!E741</f>
        <v>1446.49</v>
      </c>
      <c r="E734" s="1">
        <v>0</v>
      </c>
      <c r="F734" s="1">
        <v>0</v>
      </c>
      <c r="G734" s="2">
        <f t="shared" si="14"/>
        <v>3679.7039799999998</v>
      </c>
      <c r="H734" s="2">
        <f t="shared" si="15"/>
        <v>0.56999999999993634</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156592.4</v>
      </c>
      <c r="D1582" s="6"/>
      <c r="E1582" s="6">
        <v>0</v>
      </c>
      <c r="F1582" s="6">
        <v>0</v>
      </c>
      <c r="G1582" s="7">
        <f t="shared" ref="G1582:G1686" si="70">B1582/1000*C1582</f>
        <v>156.5924</v>
      </c>
      <c r="H1582" s="7">
        <f t="shared" ref="H1582:H1686" si="71">ABS(C1582-ROUND(C1582,0))</f>
        <v>0.39999999999417923</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1393102.25</v>
      </c>
      <c r="D1583" s="1">
        <v>0</v>
      </c>
      <c r="E1583" s="1">
        <v>0</v>
      </c>
      <c r="F1583" s="1">
        <v>0</v>
      </c>
      <c r="G1583" s="2">
        <f t="shared" si="70"/>
        <v>2786.2045000000003</v>
      </c>
      <c r="H1583" s="2">
        <f t="shared" si="71"/>
        <v>0.25</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1389220.22</v>
      </c>
      <c r="D1585" s="1">
        <v>0</v>
      </c>
      <c r="E1585" s="1">
        <v>0</v>
      </c>
      <c r="F1585" s="1">
        <v>0</v>
      </c>
      <c r="G1585" s="2">
        <f t="shared" si="70"/>
        <v>5556.8808799999997</v>
      </c>
      <c r="H1585" s="2">
        <f t="shared" si="71"/>
        <v>0.21999999997206032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1126283.92</v>
      </c>
      <c r="D1586" s="1">
        <v>0</v>
      </c>
      <c r="E1586" s="1">
        <v>0</v>
      </c>
      <c r="F1586" s="1">
        <v>0</v>
      </c>
      <c r="G1586" s="2">
        <f t="shared" si="70"/>
        <v>5631.4196000000002</v>
      </c>
      <c r="H1586" s="2">
        <f t="shared" si="71"/>
        <v>8.0000000074505806E-2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260937.19</v>
      </c>
      <c r="D1587" s="1">
        <v>0</v>
      </c>
      <c r="E1587" s="1">
        <v>0</v>
      </c>
      <c r="F1587" s="1">
        <v>0</v>
      </c>
      <c r="G1587" s="2">
        <f t="shared" si="70"/>
        <v>1565.6231400000001</v>
      </c>
      <c r="H1587" s="2">
        <f t="shared" si="71"/>
        <v>0.19000000000232831</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1046.05</v>
      </c>
      <c r="D1588" s="1">
        <v>0</v>
      </c>
      <c r="E1588" s="1">
        <v>0</v>
      </c>
      <c r="F1588" s="1">
        <v>0</v>
      </c>
      <c r="G1588" s="2">
        <f t="shared" si="70"/>
        <v>7.3223500000000001</v>
      </c>
      <c r="H1588" s="2">
        <f t="shared" si="71"/>
        <v>4.9999999999954525E-2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953.06</v>
      </c>
      <c r="D1593" s="1">
        <v>0</v>
      </c>
      <c r="E1593" s="1">
        <v>0</v>
      </c>
      <c r="F1593" s="1">
        <v>0</v>
      </c>
      <c r="G1593" s="2">
        <f t="shared" si="70"/>
        <v>11.436719999999999</v>
      </c>
      <c r="H1593" s="2">
        <f t="shared" si="71"/>
        <v>5.999999999994543E-2</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3882.03</v>
      </c>
      <c r="D1594" s="1">
        <v>0</v>
      </c>
      <c r="E1594" s="1">
        <v>0</v>
      </c>
      <c r="F1594" s="1">
        <v>0</v>
      </c>
      <c r="G1594" s="2">
        <f t="shared" si="70"/>
        <v>50.466389999999997</v>
      </c>
      <c r="H1594" s="2">
        <f t="shared" si="71"/>
        <v>3.0000000000200089E-2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1371408.1199999999</v>
      </c>
      <c r="D1602" s="1">
        <v>0</v>
      </c>
      <c r="E1602" s="1">
        <v>0</v>
      </c>
      <c r="F1602" s="1">
        <v>0</v>
      </c>
      <c r="G1602" s="2">
        <f t="shared" si="70"/>
        <v>28799.570519999997</v>
      </c>
      <c r="H1602" s="2">
        <f t="shared" si="71"/>
        <v>0.11999999987892807</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1371408.1199999999</v>
      </c>
      <c r="D1604" s="1">
        <v>0</v>
      </c>
      <c r="E1604" s="1">
        <v>0</v>
      </c>
      <c r="F1604" s="1">
        <v>0</v>
      </c>
      <c r="G1604" s="2">
        <f t="shared" si="70"/>
        <v>31542.386759999998</v>
      </c>
      <c r="H1604" s="2">
        <f t="shared" si="71"/>
        <v>0.11999999987892807</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1126283.92</v>
      </c>
      <c r="D1605" s="1">
        <v>0</v>
      </c>
      <c r="E1605" s="1">
        <v>0</v>
      </c>
      <c r="F1605" s="1">
        <v>0</v>
      </c>
      <c r="G1605" s="2">
        <f t="shared" si="70"/>
        <v>27030.81408</v>
      </c>
      <c r="H1605" s="2">
        <f t="shared" si="71"/>
        <v>8.0000000074505806E-2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243054.95</v>
      </c>
      <c r="D1606" s="1">
        <v>0</v>
      </c>
      <c r="E1606" s="1">
        <v>0</v>
      </c>
      <c r="F1606" s="1">
        <v>0</v>
      </c>
      <c r="G1606" s="2">
        <f t="shared" si="70"/>
        <v>6076.3737500000007</v>
      </c>
      <c r="H1606" s="2">
        <f t="shared" si="71"/>
        <v>4.9999999988358468E-2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1041.71</v>
      </c>
      <c r="D1607" s="1">
        <v>0</v>
      </c>
      <c r="E1607" s="1">
        <v>0</v>
      </c>
      <c r="F1607" s="1">
        <v>0</v>
      </c>
      <c r="G1607" s="2">
        <f t="shared" si="70"/>
        <v>27.08446</v>
      </c>
      <c r="H1607" s="2">
        <f t="shared" si="71"/>
        <v>0.28999999999996362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1027.54</v>
      </c>
      <c r="D1610" s="1">
        <v>0</v>
      </c>
      <c r="E1610" s="1">
        <v>0</v>
      </c>
      <c r="F1610" s="1">
        <v>0</v>
      </c>
      <c r="G1610" s="2">
        <f t="shared" si="70"/>
        <v>29.798660000000002</v>
      </c>
      <c r="H1610" s="2">
        <f t="shared" si="71"/>
        <v>0.46000000000003638</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178286.53000000003</v>
      </c>
      <c r="D1621" s="1">
        <v>0</v>
      </c>
      <c r="E1621" s="1">
        <v>0</v>
      </c>
      <c r="F1621" s="1">
        <v>0</v>
      </c>
      <c r="G1621" s="2">
        <f t="shared" si="70"/>
        <v>7131.4612000000016</v>
      </c>
      <c r="H1621" s="2">
        <f t="shared" si="71"/>
        <v>0.46999999997206032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178286.53</v>
      </c>
      <c r="D1622" s="1">
        <v>0</v>
      </c>
      <c r="E1622" s="1">
        <v>0</v>
      </c>
      <c r="F1622" s="1">
        <v>0</v>
      </c>
      <c r="G1622" s="2">
        <f t="shared" si="70"/>
        <v>7309.74773</v>
      </c>
      <c r="H1622" s="2">
        <f t="shared" si="71"/>
        <v>0.47000000000116415</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178286.53</v>
      </c>
      <c r="D1623" s="1">
        <v>0</v>
      </c>
      <c r="E1623" s="1">
        <v>0</v>
      </c>
      <c r="F1623" s="1">
        <v>0</v>
      </c>
      <c r="G1623" s="2">
        <f t="shared" si="70"/>
        <v>7488.0342600000004</v>
      </c>
      <c r="H1623" s="2">
        <f t="shared" si="71"/>
        <v>0.47000000000116415</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178286.53</v>
      </c>
      <c r="D1624" s="1">
        <v>0</v>
      </c>
      <c r="E1624" s="1">
        <v>0</v>
      </c>
      <c r="F1624" s="1">
        <v>0</v>
      </c>
      <c r="G1624" s="2">
        <f t="shared" si="70"/>
        <v>7666.3207899999998</v>
      </c>
      <c r="H1624" s="2">
        <f t="shared" si="71"/>
        <v>0.47000000000116415</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topLeftCell="A4"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15202</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1200568.19</v>
      </c>
      <c r="I16" s="298">
        <f>'PR-RAS'!E6</f>
        <v>1455338.8900000001</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1206515.04</v>
      </c>
      <c r="I17" s="298">
        <f>'PR-RAS'!E152</f>
        <v>1558144.8899999997</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23865.440000000002</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154363.86999999941</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156592.4</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178286.53000000003</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178286.53</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28" zoomScaleNormal="100" workbookViewId="0">
      <selection activeCell="D646" sqref="D646"/>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1200568.19</v>
      </c>
      <c r="E6" s="59">
        <f>E7+E43+E49+E82+E106+E125+E134+E140</f>
        <v>1455338.8900000001</v>
      </c>
      <c r="F6" s="44">
        <f t="shared" ref="F6:F132" si="0">IF(D6&lt;&gt;0,IF(E6/D6&gt;=100,"&gt;&gt;100",E6/D6*100),"-")</f>
        <v>121.22084377398006</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979793.95</v>
      </c>
      <c r="E49" s="59">
        <f>E50+E53+E58+E61+E64+E68+E71+E74+E77</f>
        <v>1069749.6700000002</v>
      </c>
      <c r="F49" s="44">
        <f t="shared" si="0"/>
        <v>109.18108547210362</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978606.35</v>
      </c>
      <c r="E68" s="59">
        <f t="shared" si="11"/>
        <v>1068446.57</v>
      </c>
      <c r="F68" s="44">
        <f t="shared" si="0"/>
        <v>109.18042479491372</v>
      </c>
    </row>
    <row r="69" spans="1:6" ht="12.75" customHeight="1" x14ac:dyDescent="0.2">
      <c r="A69" s="62" t="s">
        <v>189</v>
      </c>
      <c r="B69" s="63" t="s">
        <v>190</v>
      </c>
      <c r="C69" s="267" t="s">
        <v>189</v>
      </c>
      <c r="D69" s="193">
        <v>906457.21</v>
      </c>
      <c r="E69" s="193">
        <v>981180.67</v>
      </c>
      <c r="F69" s="44">
        <f t="shared" si="0"/>
        <v>108.24346247960233</v>
      </c>
    </row>
    <row r="70" spans="1:6" ht="24" x14ac:dyDescent="0.2">
      <c r="A70" s="62" t="s">
        <v>191</v>
      </c>
      <c r="B70" s="63" t="s">
        <v>192</v>
      </c>
      <c r="C70" s="267" t="s">
        <v>191</v>
      </c>
      <c r="D70" s="193">
        <v>72149.14</v>
      </c>
      <c r="E70" s="193">
        <v>87265.9</v>
      </c>
      <c r="F70" s="44">
        <f t="shared" si="0"/>
        <v>120.95210005275183</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1187.5999999999999</v>
      </c>
      <c r="E77" s="59">
        <f t="shared" si="14"/>
        <v>1303.0999999999999</v>
      </c>
      <c r="F77" s="44">
        <f t="shared" si="0"/>
        <v>109.72549680026947</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1187.5999999999999</v>
      </c>
      <c r="E80" s="193">
        <v>1303.0999999999999</v>
      </c>
      <c r="F80" s="44">
        <f t="shared" si="0"/>
        <v>109.72549680026947</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31487.96</v>
      </c>
      <c r="E106" s="59">
        <f>E107+E112+E120+E124</f>
        <v>39455.9</v>
      </c>
      <c r="F106" s="44">
        <f t="shared" si="0"/>
        <v>125.30471964522314</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31487.96</v>
      </c>
      <c r="E112" s="59">
        <f t="shared" si="20"/>
        <v>39455.9</v>
      </c>
      <c r="F112" s="44">
        <f t="shared" si="0"/>
        <v>125.30471964522314</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31487.96</v>
      </c>
      <c r="E117" s="193">
        <v>39455.9</v>
      </c>
      <c r="F117" s="44">
        <f t="shared" si="0"/>
        <v>125.30471964522314</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6097.03</v>
      </c>
      <c r="E125" s="59">
        <f t="shared" si="22"/>
        <v>8407.6899999999987</v>
      </c>
      <c r="F125" s="44">
        <f t="shared" si="0"/>
        <v>137.8981241686526</v>
      </c>
    </row>
    <row r="126" spans="1:6" ht="12.75" customHeight="1" x14ac:dyDescent="0.2">
      <c r="A126" s="62">
        <v>661</v>
      </c>
      <c r="B126" s="64" t="s">
        <v>303</v>
      </c>
      <c r="C126" s="267" t="s">
        <v>304</v>
      </c>
      <c r="D126" s="59">
        <f t="shared" ref="D126:E126" si="23">SUM(D127:D128)</f>
        <v>4827.03</v>
      </c>
      <c r="E126" s="59">
        <f t="shared" si="23"/>
        <v>6544.07</v>
      </c>
      <c r="F126" s="44">
        <f t="shared" si="0"/>
        <v>135.57135547116965</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4827.03</v>
      </c>
      <c r="E128" s="193">
        <v>6544.07</v>
      </c>
      <c r="F128" s="44">
        <f t="shared" si="0"/>
        <v>135.57135547116965</v>
      </c>
    </row>
    <row r="129" spans="1:6" ht="36" x14ac:dyDescent="0.2">
      <c r="A129" s="62">
        <v>663</v>
      </c>
      <c r="B129" s="181" t="s">
        <v>309</v>
      </c>
      <c r="C129" s="267" t="s">
        <v>310</v>
      </c>
      <c r="D129" s="59">
        <f t="shared" ref="D129:E129" si="24">SUM(D130:D133)</f>
        <v>1270</v>
      </c>
      <c r="E129" s="59">
        <f t="shared" si="24"/>
        <v>1863.62</v>
      </c>
      <c r="F129" s="44">
        <f t="shared" si="0"/>
        <v>146.74173228346456</v>
      </c>
    </row>
    <row r="130" spans="1:6" ht="12.75" customHeight="1" x14ac:dyDescent="0.2">
      <c r="A130" s="62">
        <v>6631</v>
      </c>
      <c r="B130" s="64" t="s">
        <v>311</v>
      </c>
      <c r="C130" s="267" t="s">
        <v>312</v>
      </c>
      <c r="D130" s="193">
        <v>1270</v>
      </c>
      <c r="E130" s="193">
        <v>1863.62</v>
      </c>
      <c r="F130" s="44">
        <f t="shared" si="0"/>
        <v>146.74173228346456</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183189.25</v>
      </c>
      <c r="E134" s="59">
        <f t="shared" si="25"/>
        <v>337725.63</v>
      </c>
      <c r="F134" s="44">
        <f t="shared" ref="F134:F229" si="26">IF(D134&lt;&gt;0,IF(E134/D134&gt;=100,"&gt;&gt;100",E134/D134*100),"-")</f>
        <v>184.35886931138154</v>
      </c>
    </row>
    <row r="135" spans="1:6" ht="24" x14ac:dyDescent="0.2">
      <c r="A135" s="62">
        <v>671</v>
      </c>
      <c r="B135" s="181" t="s">
        <v>321</v>
      </c>
      <c r="C135" s="267" t="s">
        <v>322</v>
      </c>
      <c r="D135" s="59">
        <f t="shared" ref="D135:E135" si="27">SUM(D136:D138)</f>
        <v>183189.25</v>
      </c>
      <c r="E135" s="59">
        <f t="shared" si="27"/>
        <v>337725.63</v>
      </c>
      <c r="F135" s="44">
        <f t="shared" si="26"/>
        <v>184.35886931138154</v>
      </c>
    </row>
    <row r="136" spans="1:6" ht="12.75" customHeight="1" x14ac:dyDescent="0.2">
      <c r="A136" s="62">
        <v>6711</v>
      </c>
      <c r="B136" s="64" t="s">
        <v>323</v>
      </c>
      <c r="C136" s="267" t="s">
        <v>324</v>
      </c>
      <c r="D136" s="193">
        <v>181460.25</v>
      </c>
      <c r="E136" s="193">
        <v>326282.13</v>
      </c>
      <c r="F136" s="44">
        <f t="shared" si="26"/>
        <v>179.80914828454166</v>
      </c>
    </row>
    <row r="137" spans="1:6" ht="24" x14ac:dyDescent="0.2">
      <c r="A137" s="62">
        <v>6712</v>
      </c>
      <c r="B137" s="181" t="s">
        <v>325</v>
      </c>
      <c r="C137" s="267" t="s">
        <v>326</v>
      </c>
      <c r="D137" s="193">
        <v>1729</v>
      </c>
      <c r="E137" s="193">
        <v>11443.5</v>
      </c>
      <c r="F137" s="44">
        <f t="shared" si="26"/>
        <v>661.85656448814348</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1206515.04</v>
      </c>
      <c r="E152" s="59">
        <f>E153+E164+E202+E221+E230+E262+E273</f>
        <v>1558144.8899999997</v>
      </c>
      <c r="F152" s="44">
        <f t="shared" si="26"/>
        <v>129.14425749719618</v>
      </c>
    </row>
    <row r="153" spans="1:6" ht="12.75" customHeight="1" x14ac:dyDescent="0.2">
      <c r="A153" s="62">
        <v>31</v>
      </c>
      <c r="B153" s="63" t="s">
        <v>356</v>
      </c>
      <c r="C153" s="267" t="s">
        <v>35</v>
      </c>
      <c r="D153" s="59">
        <f t="shared" ref="D153:E153" si="30">D154+D159+D160</f>
        <v>1012368.6699999999</v>
      </c>
      <c r="E153" s="59">
        <f t="shared" si="30"/>
        <v>1282597.1899999997</v>
      </c>
      <c r="F153" s="44">
        <f t="shared" si="26"/>
        <v>126.69269881692406</v>
      </c>
    </row>
    <row r="154" spans="1:6" ht="12.75" customHeight="1" x14ac:dyDescent="0.2">
      <c r="A154" s="62">
        <v>311</v>
      </c>
      <c r="B154" s="63" t="s">
        <v>357</v>
      </c>
      <c r="C154" s="267" t="s">
        <v>358</v>
      </c>
      <c r="D154" s="59">
        <f t="shared" ref="D154:E154" si="31">SUM(D155:D158)</f>
        <v>859084.63</v>
      </c>
      <c r="E154" s="59">
        <f t="shared" si="31"/>
        <v>1062604.5699999998</v>
      </c>
      <c r="F154" s="44">
        <f t="shared" si="26"/>
        <v>123.69032489849106</v>
      </c>
    </row>
    <row r="155" spans="1:6" ht="12.75" customHeight="1" x14ac:dyDescent="0.2">
      <c r="A155" s="62">
        <v>3111</v>
      </c>
      <c r="B155" s="63" t="s">
        <v>359</v>
      </c>
      <c r="C155" s="267" t="s">
        <v>360</v>
      </c>
      <c r="D155" s="193">
        <v>858334.82</v>
      </c>
      <c r="E155" s="193">
        <v>1062062.93</v>
      </c>
      <c r="F155" s="44">
        <f t="shared" si="26"/>
        <v>123.73527267599374</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749.81</v>
      </c>
      <c r="E157" s="193">
        <v>541.64</v>
      </c>
      <c r="F157" s="44">
        <f t="shared" si="26"/>
        <v>72.236966698230219</v>
      </c>
    </row>
    <row r="158" spans="1:6" ht="12.75" customHeight="1" x14ac:dyDescent="0.2">
      <c r="A158" s="62">
        <v>3114</v>
      </c>
      <c r="B158" s="64" t="s">
        <v>365</v>
      </c>
      <c r="C158" s="267" t="s">
        <v>366</v>
      </c>
      <c r="D158" s="193">
        <v>0</v>
      </c>
      <c r="E158" s="193"/>
      <c r="F158" s="44" t="str">
        <f t="shared" si="26"/>
        <v>-</v>
      </c>
    </row>
    <row r="159" spans="1:6" ht="12.75" customHeight="1" x14ac:dyDescent="0.2">
      <c r="A159" s="62">
        <v>312</v>
      </c>
      <c r="B159" s="64" t="s">
        <v>367</v>
      </c>
      <c r="C159" s="267" t="s">
        <v>368</v>
      </c>
      <c r="D159" s="193">
        <v>36157.58</v>
      </c>
      <c r="E159" s="193">
        <v>43738.46</v>
      </c>
      <c r="F159" s="44">
        <f t="shared" si="26"/>
        <v>120.96622616889736</v>
      </c>
    </row>
    <row r="160" spans="1:6" ht="12.75" customHeight="1" x14ac:dyDescent="0.2">
      <c r="A160" s="62">
        <v>313</v>
      </c>
      <c r="B160" s="64" t="s">
        <v>369</v>
      </c>
      <c r="C160" s="267" t="s">
        <v>370</v>
      </c>
      <c r="D160" s="59">
        <f t="shared" ref="D160:E160" si="32">SUM(D161:D163)</f>
        <v>117126.46</v>
      </c>
      <c r="E160" s="59">
        <f t="shared" si="32"/>
        <v>176254.16</v>
      </c>
      <c r="F160" s="44">
        <f t="shared" si="26"/>
        <v>150.4819320928849</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117126.46</v>
      </c>
      <c r="E162" s="193">
        <v>176254.16</v>
      </c>
      <c r="F162" s="44">
        <f t="shared" si="26"/>
        <v>150.4819320928849</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193285.34</v>
      </c>
      <c r="E164" s="59">
        <f>E165+E170+E178+E188+E189+E194</f>
        <v>274436.94999999995</v>
      </c>
      <c r="F164" s="44">
        <f t="shared" si="26"/>
        <v>141.9853932015744</v>
      </c>
    </row>
    <row r="165" spans="1:6" ht="12.75" customHeight="1" x14ac:dyDescent="0.2">
      <c r="A165" s="62">
        <v>321</v>
      </c>
      <c r="B165" s="63" t="s">
        <v>379</v>
      </c>
      <c r="C165" s="267" t="s">
        <v>380</v>
      </c>
      <c r="D165" s="59">
        <f t="shared" ref="D165:E165" si="33">SUM(D166:D169)</f>
        <v>24135.990000000005</v>
      </c>
      <c r="E165" s="59">
        <f t="shared" si="33"/>
        <v>31663.899999999998</v>
      </c>
      <c r="F165" s="44">
        <f t="shared" si="26"/>
        <v>131.18956380078046</v>
      </c>
    </row>
    <row r="166" spans="1:6" ht="12.75" customHeight="1" x14ac:dyDescent="0.2">
      <c r="A166" s="62">
        <v>3211</v>
      </c>
      <c r="B166" s="63" t="s">
        <v>381</v>
      </c>
      <c r="C166" s="267" t="s">
        <v>382</v>
      </c>
      <c r="D166" s="193">
        <v>5737.38</v>
      </c>
      <c r="E166" s="193">
        <v>5861.89</v>
      </c>
      <c r="F166" s="44">
        <f t="shared" si="26"/>
        <v>102.17015432131042</v>
      </c>
    </row>
    <row r="167" spans="1:6" ht="12.75" customHeight="1" x14ac:dyDescent="0.2">
      <c r="A167" s="62">
        <v>3212</v>
      </c>
      <c r="B167" s="63" t="s">
        <v>383</v>
      </c>
      <c r="C167" s="267" t="s">
        <v>384</v>
      </c>
      <c r="D167" s="193">
        <v>16562.97</v>
      </c>
      <c r="E167" s="193">
        <v>22085.41</v>
      </c>
      <c r="F167" s="44">
        <f t="shared" si="26"/>
        <v>133.34208780188575</v>
      </c>
    </row>
    <row r="168" spans="1:6" ht="12.75" customHeight="1" x14ac:dyDescent="0.2">
      <c r="A168" s="62">
        <v>3213</v>
      </c>
      <c r="B168" s="63" t="s">
        <v>385</v>
      </c>
      <c r="C168" s="267" t="s">
        <v>386</v>
      </c>
      <c r="D168" s="193">
        <v>1460.24</v>
      </c>
      <c r="E168" s="193">
        <v>3459.1</v>
      </c>
      <c r="F168" s="44">
        <f t="shared" si="26"/>
        <v>236.88571741631512</v>
      </c>
    </row>
    <row r="169" spans="1:6" ht="12.75" customHeight="1" x14ac:dyDescent="0.2">
      <c r="A169" s="62">
        <v>3214</v>
      </c>
      <c r="B169" s="63" t="s">
        <v>387</v>
      </c>
      <c r="C169" s="267" t="s">
        <v>388</v>
      </c>
      <c r="D169" s="193">
        <v>375.4</v>
      </c>
      <c r="E169" s="193">
        <v>257.5</v>
      </c>
      <c r="F169" s="44">
        <f t="shared" si="26"/>
        <v>68.593500266382534</v>
      </c>
    </row>
    <row r="170" spans="1:6" ht="12.75" customHeight="1" x14ac:dyDescent="0.2">
      <c r="A170" s="62">
        <v>322</v>
      </c>
      <c r="B170" s="63" t="s">
        <v>389</v>
      </c>
      <c r="C170" s="267" t="s">
        <v>390</v>
      </c>
      <c r="D170" s="59">
        <f t="shared" ref="D170:E170" si="34">SUM(D171:D177)</f>
        <v>128635.93999999999</v>
      </c>
      <c r="E170" s="59">
        <f t="shared" si="34"/>
        <v>144855.78999999998</v>
      </c>
      <c r="F170" s="44">
        <f t="shared" si="26"/>
        <v>112.60911219679353</v>
      </c>
    </row>
    <row r="171" spans="1:6" ht="12.75" customHeight="1" x14ac:dyDescent="0.2">
      <c r="A171" s="62">
        <v>3221</v>
      </c>
      <c r="B171" s="63" t="s">
        <v>391</v>
      </c>
      <c r="C171" s="267" t="s">
        <v>392</v>
      </c>
      <c r="D171" s="193">
        <v>16753.03</v>
      </c>
      <c r="E171" s="193">
        <v>18139.13</v>
      </c>
      <c r="F171" s="44">
        <f t="shared" si="26"/>
        <v>108.27372720039301</v>
      </c>
    </row>
    <row r="172" spans="1:6" ht="12.75" customHeight="1" x14ac:dyDescent="0.2">
      <c r="A172" s="62">
        <v>3222</v>
      </c>
      <c r="B172" s="63" t="s">
        <v>393</v>
      </c>
      <c r="C172" s="267" t="s">
        <v>394</v>
      </c>
      <c r="D172" s="193">
        <v>85564.42</v>
      </c>
      <c r="E172" s="193">
        <v>99935.31</v>
      </c>
      <c r="F172" s="44">
        <f t="shared" si="26"/>
        <v>116.79540397749439</v>
      </c>
    </row>
    <row r="173" spans="1:6" ht="12.75" customHeight="1" x14ac:dyDescent="0.2">
      <c r="A173" s="62">
        <v>3223</v>
      </c>
      <c r="B173" s="64" t="s">
        <v>395</v>
      </c>
      <c r="C173" s="267" t="s">
        <v>396</v>
      </c>
      <c r="D173" s="193">
        <v>18488.45</v>
      </c>
      <c r="E173" s="193">
        <v>21457.27</v>
      </c>
      <c r="F173" s="44">
        <f t="shared" si="26"/>
        <v>116.05770088893337</v>
      </c>
    </row>
    <row r="174" spans="1:6" ht="12.75" customHeight="1" x14ac:dyDescent="0.2">
      <c r="A174" s="62">
        <v>3224</v>
      </c>
      <c r="B174" s="64" t="s">
        <v>397</v>
      </c>
      <c r="C174" s="267" t="s">
        <v>398</v>
      </c>
      <c r="D174" s="193">
        <v>4172.8</v>
      </c>
      <c r="E174" s="193">
        <v>4554.83</v>
      </c>
      <c r="F174" s="44">
        <f t="shared" si="26"/>
        <v>109.15524348159509</v>
      </c>
    </row>
    <row r="175" spans="1:6" ht="12.75" customHeight="1" x14ac:dyDescent="0.2">
      <c r="A175" s="62">
        <v>3225</v>
      </c>
      <c r="B175" s="64" t="s">
        <v>399</v>
      </c>
      <c r="C175" s="267" t="s">
        <v>400</v>
      </c>
      <c r="D175" s="193">
        <v>2531.09</v>
      </c>
      <c r="E175" s="193">
        <v>769.25</v>
      </c>
      <c r="F175" s="44">
        <f t="shared" si="26"/>
        <v>30.392044534173024</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1126.1500000000001</v>
      </c>
      <c r="E177" s="193"/>
      <c r="F177" s="44">
        <f t="shared" si="26"/>
        <v>0</v>
      </c>
    </row>
    <row r="178" spans="1:6" ht="12.75" customHeight="1" x14ac:dyDescent="0.2">
      <c r="A178" s="62">
        <v>323</v>
      </c>
      <c r="B178" s="64" t="s">
        <v>405</v>
      </c>
      <c r="C178" s="267" t="s">
        <v>406</v>
      </c>
      <c r="D178" s="59">
        <f t="shared" ref="D178:E178" si="35">SUM(D179:D187)</f>
        <v>36520.01</v>
      </c>
      <c r="E178" s="59">
        <f t="shared" si="35"/>
        <v>94657.58</v>
      </c>
      <c r="F178" s="44">
        <f t="shared" si="26"/>
        <v>259.19374063698228</v>
      </c>
    </row>
    <row r="179" spans="1:6" ht="12.75" customHeight="1" x14ac:dyDescent="0.2">
      <c r="A179" s="62">
        <v>3231</v>
      </c>
      <c r="B179" s="64" t="s">
        <v>407</v>
      </c>
      <c r="C179" s="267" t="s">
        <v>408</v>
      </c>
      <c r="D179" s="193">
        <v>3024.63</v>
      </c>
      <c r="E179" s="193">
        <v>8243.5499999999993</v>
      </c>
      <c r="F179" s="44">
        <f t="shared" si="26"/>
        <v>272.54738596125804</v>
      </c>
    </row>
    <row r="180" spans="1:6" ht="12.75" customHeight="1" x14ac:dyDescent="0.2">
      <c r="A180" s="62">
        <v>3232</v>
      </c>
      <c r="B180" s="64" t="s">
        <v>409</v>
      </c>
      <c r="C180" s="267" t="s">
        <v>410</v>
      </c>
      <c r="D180" s="193">
        <v>20464.240000000002</v>
      </c>
      <c r="E180" s="193">
        <v>50301.29</v>
      </c>
      <c r="F180" s="44">
        <f t="shared" si="26"/>
        <v>245.80091906662548</v>
      </c>
    </row>
    <row r="181" spans="1:6" ht="12.75" customHeight="1" x14ac:dyDescent="0.2">
      <c r="A181" s="62">
        <v>3233</v>
      </c>
      <c r="B181" s="64" t="s">
        <v>411</v>
      </c>
      <c r="C181" s="267" t="s">
        <v>412</v>
      </c>
      <c r="D181" s="193">
        <v>1458.36</v>
      </c>
      <c r="E181" s="193">
        <v>191.16</v>
      </c>
      <c r="F181" s="44">
        <f t="shared" si="26"/>
        <v>13.107874598864477</v>
      </c>
    </row>
    <row r="182" spans="1:6" ht="12.75" customHeight="1" x14ac:dyDescent="0.2">
      <c r="A182" s="62">
        <v>3234</v>
      </c>
      <c r="B182" s="64" t="s">
        <v>413</v>
      </c>
      <c r="C182" s="267" t="s">
        <v>414</v>
      </c>
      <c r="D182" s="193">
        <v>5400.35</v>
      </c>
      <c r="E182" s="193">
        <v>6528.44</v>
      </c>
      <c r="F182" s="44">
        <f t="shared" si="26"/>
        <v>120.88920162582053</v>
      </c>
    </row>
    <row r="183" spans="1:6" ht="12.75" customHeight="1" x14ac:dyDescent="0.2">
      <c r="A183" s="62">
        <v>3235</v>
      </c>
      <c r="B183" s="63" t="s">
        <v>415</v>
      </c>
      <c r="C183" s="267" t="s">
        <v>416</v>
      </c>
      <c r="D183" s="193">
        <v>0</v>
      </c>
      <c r="E183" s="193"/>
      <c r="F183" s="44" t="str">
        <f t="shared" si="26"/>
        <v>-</v>
      </c>
    </row>
    <row r="184" spans="1:6" ht="12.75" customHeight="1" x14ac:dyDescent="0.2">
      <c r="A184" s="62">
        <v>3236</v>
      </c>
      <c r="B184" s="63" t="s">
        <v>417</v>
      </c>
      <c r="C184" s="267" t="s">
        <v>418</v>
      </c>
      <c r="D184" s="193">
        <v>131.4</v>
      </c>
      <c r="E184" s="193">
        <v>4902.2</v>
      </c>
      <c r="F184" s="44">
        <f t="shared" si="26"/>
        <v>3730.7458143074577</v>
      </c>
    </row>
    <row r="185" spans="1:6" ht="12.75" customHeight="1" x14ac:dyDescent="0.2">
      <c r="A185" s="62">
        <v>3237</v>
      </c>
      <c r="B185" s="63" t="s">
        <v>419</v>
      </c>
      <c r="C185" s="267" t="s">
        <v>420</v>
      </c>
      <c r="D185" s="193">
        <v>581.63</v>
      </c>
      <c r="E185" s="193">
        <v>1015.2</v>
      </c>
      <c r="F185" s="44">
        <f t="shared" si="26"/>
        <v>174.54395406014135</v>
      </c>
    </row>
    <row r="186" spans="1:6" ht="12.75" customHeight="1" x14ac:dyDescent="0.2">
      <c r="A186" s="62">
        <v>3238</v>
      </c>
      <c r="B186" s="63" t="s">
        <v>421</v>
      </c>
      <c r="C186" s="267" t="s">
        <v>422</v>
      </c>
      <c r="D186" s="193">
        <v>3020.65</v>
      </c>
      <c r="E186" s="193">
        <v>3137.25</v>
      </c>
      <c r="F186" s="44">
        <f t="shared" si="26"/>
        <v>103.86009633688114</v>
      </c>
    </row>
    <row r="187" spans="1:6" ht="12.75" customHeight="1" x14ac:dyDescent="0.2">
      <c r="A187" s="62">
        <v>3239</v>
      </c>
      <c r="B187" s="63" t="s">
        <v>423</v>
      </c>
      <c r="C187" s="267" t="s">
        <v>424</v>
      </c>
      <c r="D187" s="193">
        <v>2438.75</v>
      </c>
      <c r="E187" s="193">
        <v>20338.490000000002</v>
      </c>
      <c r="F187" s="44">
        <f t="shared" si="26"/>
        <v>833.97191184008204</v>
      </c>
    </row>
    <row r="188" spans="1:6" ht="12.75" customHeight="1" x14ac:dyDescent="0.2">
      <c r="A188" s="62">
        <v>324</v>
      </c>
      <c r="B188" s="63" t="s">
        <v>425</v>
      </c>
      <c r="C188" s="267" t="s">
        <v>426</v>
      </c>
      <c r="D188" s="193">
        <v>0</v>
      </c>
      <c r="E188" s="193"/>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3993.4</v>
      </c>
      <c r="E194" s="59">
        <f t="shared" si="36"/>
        <v>3259.6799999999994</v>
      </c>
      <c r="F194" s="44">
        <f t="shared" si="26"/>
        <v>81.626684028647261</v>
      </c>
    </row>
    <row r="195" spans="1:6" ht="12.75" customHeight="1" x14ac:dyDescent="0.2">
      <c r="A195" s="62">
        <v>3291</v>
      </c>
      <c r="B195" s="182" t="s">
        <v>439</v>
      </c>
      <c r="C195" s="267" t="s">
        <v>440</v>
      </c>
      <c r="D195" s="193">
        <v>2127.08</v>
      </c>
      <c r="E195" s="193">
        <v>1446.49</v>
      </c>
      <c r="F195" s="44">
        <f t="shared" si="26"/>
        <v>68.003554168155418</v>
      </c>
    </row>
    <row r="196" spans="1:6" ht="12.75" customHeight="1" x14ac:dyDescent="0.2">
      <c r="A196" s="62">
        <v>3292</v>
      </c>
      <c r="B196" s="63" t="s">
        <v>441</v>
      </c>
      <c r="C196" s="267" t="s">
        <v>442</v>
      </c>
      <c r="D196" s="193">
        <v>0</v>
      </c>
      <c r="E196" s="193"/>
      <c r="F196" s="44" t="str">
        <f t="shared" si="26"/>
        <v>-</v>
      </c>
    </row>
    <row r="197" spans="1:6" ht="12.75" customHeight="1" x14ac:dyDescent="0.2">
      <c r="A197" s="62">
        <v>3293</v>
      </c>
      <c r="B197" s="63" t="s">
        <v>443</v>
      </c>
      <c r="C197" s="267" t="s">
        <v>444</v>
      </c>
      <c r="D197" s="193">
        <v>653.4</v>
      </c>
      <c r="E197" s="193">
        <v>207.33</v>
      </c>
      <c r="F197" s="44">
        <f t="shared" si="26"/>
        <v>31.730945821854917</v>
      </c>
    </row>
    <row r="198" spans="1:6" ht="12.75" customHeight="1" x14ac:dyDescent="0.2">
      <c r="A198" s="62">
        <v>3294</v>
      </c>
      <c r="B198" s="63" t="s">
        <v>445</v>
      </c>
      <c r="C198" s="267" t="s">
        <v>446</v>
      </c>
      <c r="D198" s="193">
        <v>507.09</v>
      </c>
      <c r="E198" s="193">
        <v>494</v>
      </c>
      <c r="F198" s="44">
        <f t="shared" si="26"/>
        <v>97.418604192549651</v>
      </c>
    </row>
    <row r="199" spans="1:6" ht="12.75" customHeight="1" x14ac:dyDescent="0.2">
      <c r="A199" s="62">
        <v>3295</v>
      </c>
      <c r="B199" s="63" t="s">
        <v>447</v>
      </c>
      <c r="C199" s="267" t="s">
        <v>448</v>
      </c>
      <c r="D199" s="193">
        <v>59.73</v>
      </c>
      <c r="E199" s="193"/>
      <c r="F199" s="44">
        <f t="shared" si="26"/>
        <v>0</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646.1</v>
      </c>
      <c r="E201" s="193">
        <v>1111.8599999999999</v>
      </c>
      <c r="F201" s="44">
        <f t="shared" si="26"/>
        <v>172.08791208791209</v>
      </c>
    </row>
    <row r="202" spans="1:6" ht="12.75" customHeight="1" x14ac:dyDescent="0.2">
      <c r="A202" s="62">
        <v>34</v>
      </c>
      <c r="B202" s="182" t="s">
        <v>453</v>
      </c>
      <c r="C202" s="267" t="s">
        <v>454</v>
      </c>
      <c r="D202" s="59">
        <f t="shared" ref="D202:E202" si="37">D203+D208+D216</f>
        <v>861.03</v>
      </c>
      <c r="E202" s="59">
        <f t="shared" si="37"/>
        <v>1110.75</v>
      </c>
      <c r="F202" s="44">
        <f t="shared" si="26"/>
        <v>129.00247378140136</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861.03</v>
      </c>
      <c r="E216" s="59">
        <f t="shared" si="40"/>
        <v>1110.75</v>
      </c>
      <c r="F216" s="44">
        <f t="shared" si="26"/>
        <v>129.00247378140136</v>
      </c>
    </row>
    <row r="217" spans="1:6" ht="12.75" customHeight="1" x14ac:dyDescent="0.2">
      <c r="A217" s="62">
        <v>3431</v>
      </c>
      <c r="B217" s="181" t="s">
        <v>483</v>
      </c>
      <c r="C217" s="267" t="s">
        <v>484</v>
      </c>
      <c r="D217" s="193">
        <v>861.03</v>
      </c>
      <c r="E217" s="193">
        <v>1110.75</v>
      </c>
      <c r="F217" s="44">
        <f t="shared" si="26"/>
        <v>129.00247378140136</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0</v>
      </c>
      <c r="E219" s="193"/>
      <c r="F219" s="44" t="str">
        <f t="shared" si="26"/>
        <v>-</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0</v>
      </c>
      <c r="E271" s="193"/>
      <c r="F271" s="44" t="str">
        <f t="shared" si="59"/>
        <v>-</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0</v>
      </c>
      <c r="F274" s="44" t="str">
        <f t="shared" si="61"/>
        <v>-</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0</v>
      </c>
      <c r="E276" s="193"/>
      <c r="F276" s="44" t="str">
        <f t="shared" si="61"/>
        <v>-</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1206515.04</v>
      </c>
      <c r="E299" s="59">
        <f>E152-E297+E298</f>
        <v>1558144.8899999997</v>
      </c>
      <c r="F299" s="44">
        <f t="shared" si="68"/>
        <v>129.14425749719618</v>
      </c>
    </row>
    <row r="300" spans="1:6" ht="12.75" customHeight="1" x14ac:dyDescent="0.2">
      <c r="A300" s="62" t="s">
        <v>629</v>
      </c>
      <c r="B300" s="63" t="s">
        <v>640</v>
      </c>
      <c r="C300" s="267" t="s">
        <v>641</v>
      </c>
      <c r="D300" s="59">
        <f>IF(D6&gt;=D299,D6-D299,0)</f>
        <v>0</v>
      </c>
      <c r="E300" s="59">
        <f>IF(E6&gt;=E299,E6-E299,0)</f>
        <v>0</v>
      </c>
      <c r="F300" s="44" t="str">
        <f t="shared" si="68"/>
        <v>-</v>
      </c>
    </row>
    <row r="301" spans="1:6" ht="12.75" customHeight="1" x14ac:dyDescent="0.2">
      <c r="A301" s="62" t="s">
        <v>629</v>
      </c>
      <c r="B301" s="63" t="s">
        <v>642</v>
      </c>
      <c r="C301" s="267" t="s">
        <v>643</v>
      </c>
      <c r="D301" s="59">
        <f>IF(D299&gt;=D6,D299-D6,0)</f>
        <v>5946.8500000000931</v>
      </c>
      <c r="E301" s="59">
        <f>IF(E299&gt;=E6,E299-E6,0)</f>
        <v>102805.99999999953</v>
      </c>
      <c r="F301" s="44">
        <f t="shared" si="68"/>
        <v>1728.7471518534674</v>
      </c>
    </row>
    <row r="302" spans="1:6" ht="12.75" customHeight="1" x14ac:dyDescent="0.2">
      <c r="A302" s="62">
        <v>92211</v>
      </c>
      <c r="B302" s="63" t="s">
        <v>644</v>
      </c>
      <c r="C302" s="267" t="s">
        <v>645</v>
      </c>
      <c r="D302" s="193">
        <v>432505.58</v>
      </c>
      <c r="E302" s="193">
        <v>504514</v>
      </c>
      <c r="F302" s="44">
        <f t="shared" si="68"/>
        <v>116.64913086208044</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11555.55</v>
      </c>
      <c r="E304" s="193">
        <v>286170.61</v>
      </c>
      <c r="F304" s="44">
        <f t="shared" si="68"/>
        <v>2476.4776233065495</v>
      </c>
    </row>
    <row r="305" spans="1:6" ht="12" x14ac:dyDescent="0.2">
      <c r="A305" s="62">
        <v>9661</v>
      </c>
      <c r="B305" s="228" t="s">
        <v>650</v>
      </c>
      <c r="C305" s="267" t="s">
        <v>651</v>
      </c>
      <c r="D305" s="193">
        <v>1336.37</v>
      </c>
      <c r="E305" s="193">
        <v>3883.95</v>
      </c>
      <c r="F305" s="44">
        <f t="shared" si="68"/>
        <v>290.63433031271279</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4270.6799999999994</v>
      </c>
      <c r="E360" s="59">
        <f t="shared" si="86"/>
        <v>4283.92</v>
      </c>
      <c r="F360" s="44">
        <f t="shared" si="72"/>
        <v>100.31002088660355</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4270.6799999999994</v>
      </c>
      <c r="E373" s="59">
        <f t="shared" si="90"/>
        <v>4283.92</v>
      </c>
      <c r="F373" s="44">
        <f t="shared" si="72"/>
        <v>100.31002088660355</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4171.0599999999995</v>
      </c>
      <c r="E379" s="59">
        <f t="shared" si="92"/>
        <v>4283.92</v>
      </c>
      <c r="F379" s="44">
        <f t="shared" si="72"/>
        <v>102.70578701816805</v>
      </c>
    </row>
    <row r="380" spans="1:6" ht="12.75" customHeight="1" x14ac:dyDescent="0.2">
      <c r="A380" s="62">
        <v>4221</v>
      </c>
      <c r="B380" s="63" t="s">
        <v>695</v>
      </c>
      <c r="C380" s="267" t="s">
        <v>787</v>
      </c>
      <c r="D380" s="193">
        <v>175</v>
      </c>
      <c r="E380" s="193">
        <v>1857.77</v>
      </c>
      <c r="F380" s="44">
        <f t="shared" si="72"/>
        <v>1061.5828571428572</v>
      </c>
    </row>
    <row r="381" spans="1:6" ht="12.75" customHeight="1" x14ac:dyDescent="0.2">
      <c r="A381" s="62">
        <v>4222</v>
      </c>
      <c r="B381" s="63" t="s">
        <v>788</v>
      </c>
      <c r="C381" s="267" t="s">
        <v>789</v>
      </c>
      <c r="D381" s="193">
        <v>1499</v>
      </c>
      <c r="E381" s="193"/>
      <c r="F381" s="44">
        <f t="shared" si="72"/>
        <v>0</v>
      </c>
    </row>
    <row r="382" spans="1:6" ht="12.75" customHeight="1" x14ac:dyDescent="0.2">
      <c r="A382" s="62">
        <v>4223</v>
      </c>
      <c r="B382" s="63" t="s">
        <v>699</v>
      </c>
      <c r="C382" s="267" t="s">
        <v>790</v>
      </c>
      <c r="D382" s="193">
        <v>768.06</v>
      </c>
      <c r="E382" s="193"/>
      <c r="F382" s="44">
        <f t="shared" si="72"/>
        <v>0</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v>239.9</v>
      </c>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1729</v>
      </c>
      <c r="E386" s="193">
        <v>2186.25</v>
      </c>
      <c r="F386" s="44">
        <f t="shared" si="72"/>
        <v>126.44592249855408</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99.62</v>
      </c>
      <c r="E393" s="59">
        <f t="shared" si="94"/>
        <v>0</v>
      </c>
      <c r="F393" s="44">
        <f t="shared" si="72"/>
        <v>0</v>
      </c>
    </row>
    <row r="394" spans="1:6" ht="12.75" customHeight="1" x14ac:dyDescent="0.2">
      <c r="A394" s="62">
        <v>4241</v>
      </c>
      <c r="B394" s="63" t="s">
        <v>804</v>
      </c>
      <c r="C394" s="267" t="s">
        <v>805</v>
      </c>
      <c r="D394" s="193">
        <v>99.62</v>
      </c>
      <c r="E394" s="193"/>
      <c r="F394" s="44">
        <f t="shared" si="72"/>
        <v>0</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4270.6799999999994</v>
      </c>
      <c r="E418" s="59">
        <f t="shared" si="102"/>
        <v>4283.92</v>
      </c>
      <c r="F418" s="44">
        <f t="shared" si="72"/>
        <v>100.31002088660355</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398422.61</v>
      </c>
      <c r="E420" s="193">
        <v>551787.94999999995</v>
      </c>
      <c r="F420" s="44">
        <f t="shared" si="72"/>
        <v>138.49313170254067</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1200568.19</v>
      </c>
      <c r="E422" s="59">
        <f>E6+E308</f>
        <v>1455338.8900000001</v>
      </c>
      <c r="F422" s="44">
        <f t="shared" si="72"/>
        <v>121.22084377398006</v>
      </c>
    </row>
    <row r="423" spans="1:6" ht="12.75" customHeight="1" x14ac:dyDescent="0.2">
      <c r="A423" s="62" t="s">
        <v>629</v>
      </c>
      <c r="B423" s="63" t="s">
        <v>852</v>
      </c>
      <c r="C423" s="267" t="s">
        <v>853</v>
      </c>
      <c r="D423" s="59">
        <f t="shared" ref="D423:E423" si="103">D299+D360</f>
        <v>1210785.72</v>
      </c>
      <c r="E423" s="59">
        <f t="shared" si="103"/>
        <v>1562428.8099999996</v>
      </c>
      <c r="F423" s="44">
        <f t="shared" si="72"/>
        <v>129.04255345859212</v>
      </c>
    </row>
    <row r="424" spans="1:6" ht="12.75" customHeight="1" x14ac:dyDescent="0.2">
      <c r="A424" s="62" t="s">
        <v>629</v>
      </c>
      <c r="B424" s="63" t="s">
        <v>854</v>
      </c>
      <c r="C424" s="267" t="s">
        <v>855</v>
      </c>
      <c r="D424" s="59">
        <f t="shared" ref="D424:E424" si="104">IF(D422&gt;=D423,D422-D423,0)</f>
        <v>0</v>
      </c>
      <c r="E424" s="59">
        <f t="shared" si="104"/>
        <v>0</v>
      </c>
      <c r="F424" s="44" t="str">
        <f t="shared" si="72"/>
        <v>-</v>
      </c>
    </row>
    <row r="425" spans="1:6" ht="12.75" customHeight="1" x14ac:dyDescent="0.2">
      <c r="A425" s="62" t="s">
        <v>629</v>
      </c>
      <c r="B425" s="63" t="s">
        <v>856</v>
      </c>
      <c r="C425" s="267" t="s">
        <v>857</v>
      </c>
      <c r="D425" s="59">
        <f t="shared" ref="D425:E425" si="105">IF(D423&gt;=D422,D423-D422,0)</f>
        <v>10217.530000000028</v>
      </c>
      <c r="E425" s="59">
        <f t="shared" si="105"/>
        <v>107089.91999999946</v>
      </c>
      <c r="F425" s="44">
        <f t="shared" si="72"/>
        <v>1048.0998832398748</v>
      </c>
    </row>
    <row r="426" spans="1:6" ht="12.75" customHeight="1" x14ac:dyDescent="0.2">
      <c r="A426" s="271" t="s">
        <v>858</v>
      </c>
      <c r="B426" s="182" t="s">
        <v>859</v>
      </c>
      <c r="C426" s="272" t="s">
        <v>860</v>
      </c>
      <c r="D426" s="59">
        <f t="shared" ref="D426:E426" si="106">IF(D302-D303+D419-D420&gt;=0,D302-D303+D419-D420,0)</f>
        <v>34082.97000000003</v>
      </c>
      <c r="E426" s="59">
        <f t="shared" si="106"/>
        <v>0</v>
      </c>
      <c r="F426" s="44">
        <f t="shared" si="72"/>
        <v>0</v>
      </c>
    </row>
    <row r="427" spans="1:6" ht="12.75" customHeight="1" x14ac:dyDescent="0.2">
      <c r="A427" s="271" t="s">
        <v>858</v>
      </c>
      <c r="B427" s="63" t="s">
        <v>861</v>
      </c>
      <c r="C427" s="272" t="s">
        <v>862</v>
      </c>
      <c r="D427" s="59">
        <f t="shared" ref="D427:E427" si="107">IF(D303-D302+D420-D419&gt;=0,D303-D302+D420-D419,0)</f>
        <v>0</v>
      </c>
      <c r="E427" s="59">
        <f t="shared" si="107"/>
        <v>47273.949999999953</v>
      </c>
      <c r="F427" s="44" t="str">
        <f t="shared" si="72"/>
        <v>-</v>
      </c>
    </row>
    <row r="428" spans="1:6" ht="24" x14ac:dyDescent="0.2">
      <c r="A428" s="269" t="s">
        <v>863</v>
      </c>
      <c r="B428" s="263" t="s">
        <v>864</v>
      </c>
      <c r="C428" s="270" t="s">
        <v>865</v>
      </c>
      <c r="D428" s="80">
        <f t="shared" ref="D428:E428" si="108">D304+D421</f>
        <v>11555.55</v>
      </c>
      <c r="E428" s="80">
        <f t="shared" si="108"/>
        <v>286170.61</v>
      </c>
      <c r="F428" s="60">
        <f t="shared" si="72"/>
        <v>2476.4776233065495</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1200568.19</v>
      </c>
      <c r="E643" s="59">
        <f>E422+E430</f>
        <v>1455338.8900000001</v>
      </c>
      <c r="F643" s="44">
        <f t="shared" si="109"/>
        <v>121.22084377398006</v>
      </c>
    </row>
    <row r="644" spans="1:6" ht="12.75" customHeight="1" x14ac:dyDescent="0.2">
      <c r="A644" s="62" t="s">
        <v>629</v>
      </c>
      <c r="B644" s="63" t="s">
        <v>1285</v>
      </c>
      <c r="C644" s="267" t="s">
        <v>1286</v>
      </c>
      <c r="D644" s="59">
        <f>D423+D535</f>
        <v>1210785.72</v>
      </c>
      <c r="E644" s="59">
        <f>E423+E535</f>
        <v>1562428.8099999996</v>
      </c>
      <c r="F644" s="44">
        <f t="shared" si="109"/>
        <v>129.04255345859212</v>
      </c>
    </row>
    <row r="645" spans="1:6" ht="12.75" customHeight="1" x14ac:dyDescent="0.2">
      <c r="A645" s="62" t="s">
        <v>629</v>
      </c>
      <c r="B645" s="63" t="s">
        <v>1287</v>
      </c>
      <c r="C645" s="267" t="s">
        <v>1288</v>
      </c>
      <c r="D645" s="59">
        <f t="shared" ref="D645:E645" si="163">IF(D643&gt;=D644,D643-D644,0)</f>
        <v>0</v>
      </c>
      <c r="E645" s="59">
        <f t="shared" si="163"/>
        <v>0</v>
      </c>
      <c r="F645" s="44" t="str">
        <f t="shared" si="109"/>
        <v>-</v>
      </c>
    </row>
    <row r="646" spans="1:6" ht="12.75" customHeight="1" x14ac:dyDescent="0.2">
      <c r="A646" s="62" t="s">
        <v>629</v>
      </c>
      <c r="B646" s="63" t="s">
        <v>1289</v>
      </c>
      <c r="C646" s="267" t="s">
        <v>1290</v>
      </c>
      <c r="D646" s="59">
        <f t="shared" ref="D646:E646" si="164">IF(D644&gt;=D643,D644-D643,0)</f>
        <v>10217.530000000028</v>
      </c>
      <c r="E646" s="59">
        <f t="shared" si="164"/>
        <v>107089.91999999946</v>
      </c>
      <c r="F646" s="44">
        <f t="shared" si="109"/>
        <v>1048.0998832398748</v>
      </c>
    </row>
    <row r="647" spans="1:6" ht="24" x14ac:dyDescent="0.2">
      <c r="A647" s="271" t="s">
        <v>1291</v>
      </c>
      <c r="B647" s="63" t="s">
        <v>1292</v>
      </c>
      <c r="C647" s="272" t="s">
        <v>1291</v>
      </c>
      <c r="D647" s="59">
        <f>IF(D426-D427+D641-D642&gt;=0,D426-D427+D641-D642,0)</f>
        <v>34082.97000000003</v>
      </c>
      <c r="E647" s="59">
        <f>IF(E426-E427+E641-E642&gt;=0,E426-E427+E641-E642,0)</f>
        <v>0</v>
      </c>
      <c r="F647" s="44">
        <f t="shared" si="109"/>
        <v>0</v>
      </c>
    </row>
    <row r="648" spans="1:6" ht="24" x14ac:dyDescent="0.2">
      <c r="A648" s="271" t="s">
        <v>1293</v>
      </c>
      <c r="B648" s="63" t="s">
        <v>1294</v>
      </c>
      <c r="C648" s="272" t="s">
        <v>1293</v>
      </c>
      <c r="D648" s="59">
        <f>IF(D427-D426+D642-D641&gt;=0,D427-D426+D642-D641,0)</f>
        <v>0</v>
      </c>
      <c r="E648" s="59">
        <f>IF(E427-E426+E642-E641&gt;=0,E427-E426+E642-E641,0)</f>
        <v>47273.949999999953</v>
      </c>
      <c r="F648" s="44" t="str">
        <f t="shared" si="109"/>
        <v>-</v>
      </c>
    </row>
    <row r="649" spans="1:6" ht="24" x14ac:dyDescent="0.2">
      <c r="A649" s="62" t="s">
        <v>629</v>
      </c>
      <c r="B649" s="63" t="s">
        <v>1295</v>
      </c>
      <c r="C649" s="267" t="s">
        <v>1296</v>
      </c>
      <c r="D649" s="59">
        <f t="shared" ref="D649:E649" si="165">IF(D645+D647-D646-D648&gt;=0,D645+D647-D646-D648,0)</f>
        <v>23865.440000000002</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154363.86999999941</v>
      </c>
      <c r="F650" s="44" t="str">
        <f t="shared" si="109"/>
        <v>-</v>
      </c>
    </row>
    <row r="651" spans="1:6" ht="24" x14ac:dyDescent="0.2">
      <c r="A651" s="269" t="s">
        <v>1299</v>
      </c>
      <c r="B651" s="183" t="s">
        <v>1300</v>
      </c>
      <c r="C651" s="270" t="s">
        <v>1299</v>
      </c>
      <c r="D651" s="195">
        <v>0</v>
      </c>
      <c r="E651" s="195">
        <v>0</v>
      </c>
      <c r="F651" s="60" t="str">
        <f t="shared" si="109"/>
        <v>-</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122691.59</v>
      </c>
      <c r="E653" s="193">
        <v>95571.68</v>
      </c>
      <c r="F653" s="44">
        <f t="shared" ref="F653:F740" si="167">IF(D653&lt;&gt;0,IF(E653/D653&gt;=100,"&gt;&gt;100",E653/D653*100),"-")</f>
        <v>77.895868820348653</v>
      </c>
    </row>
    <row r="654" spans="1:6" ht="12.75" customHeight="1" x14ac:dyDescent="0.2">
      <c r="A654" s="62" t="s">
        <v>1304</v>
      </c>
      <c r="B654" s="63" t="s">
        <v>1305</v>
      </c>
      <c r="C654" s="267" t="s">
        <v>1304</v>
      </c>
      <c r="D654" s="193">
        <v>296737.51</v>
      </c>
      <c r="E654" s="193">
        <v>475472.62</v>
      </c>
      <c r="F654" s="44">
        <f t="shared" si="167"/>
        <v>160.2334062855754</v>
      </c>
    </row>
    <row r="655" spans="1:6" ht="12.75" customHeight="1" x14ac:dyDescent="0.2">
      <c r="A655" s="62" t="s">
        <v>1306</v>
      </c>
      <c r="B655" s="63" t="s">
        <v>1307</v>
      </c>
      <c r="C655" s="267" t="s">
        <v>1306</v>
      </c>
      <c r="D655" s="193">
        <v>375274.36</v>
      </c>
      <c r="E655" s="193">
        <v>502782.26</v>
      </c>
      <c r="F655" s="44">
        <f t="shared" si="167"/>
        <v>133.97724800596555</v>
      </c>
    </row>
    <row r="656" spans="1:6" ht="24" x14ac:dyDescent="0.2">
      <c r="A656" s="62">
        <v>11</v>
      </c>
      <c r="B656" s="63" t="s">
        <v>1308</v>
      </c>
      <c r="C656" s="267" t="s">
        <v>1309</v>
      </c>
      <c r="D656" s="59">
        <f t="shared" ref="D656:E656" si="168">+D653+D654-D655</f>
        <v>44154.739999999991</v>
      </c>
      <c r="E656" s="59">
        <f t="shared" si="168"/>
        <v>68262.040000000037</v>
      </c>
      <c r="F656" s="44">
        <f t="shared" si="167"/>
        <v>154.59730937154211</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75</v>
      </c>
      <c r="E658" s="273">
        <v>78</v>
      </c>
      <c r="F658" s="44">
        <f t="shared" si="167"/>
        <v>104</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70</v>
      </c>
      <c r="E660" s="273">
        <v>70</v>
      </c>
      <c r="F660" s="44">
        <f t="shared" si="167"/>
        <v>100</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906457.21</v>
      </c>
      <c r="E683" s="191">
        <v>981180.67</v>
      </c>
      <c r="F683" s="70">
        <f t="shared" si="167"/>
        <v>108.24346247960233</v>
      </c>
    </row>
    <row r="684" spans="1:6" ht="24" x14ac:dyDescent="0.2">
      <c r="A684" s="69">
        <v>63613</v>
      </c>
      <c r="B684" s="181" t="s">
        <v>1365</v>
      </c>
      <c r="C684" s="301" t="s">
        <v>1366</v>
      </c>
      <c r="D684" s="191">
        <v>0</v>
      </c>
      <c r="E684" s="191">
        <v>0</v>
      </c>
      <c r="F684" s="70" t="str">
        <f t="shared" si="167"/>
        <v>-</v>
      </c>
    </row>
    <row r="685" spans="1:6" ht="24" x14ac:dyDescent="0.2">
      <c r="A685" s="62">
        <v>63622</v>
      </c>
      <c r="B685" s="264" t="s">
        <v>1367</v>
      </c>
      <c r="C685" s="267" t="s">
        <v>1368</v>
      </c>
      <c r="D685" s="193">
        <v>72149.14</v>
      </c>
      <c r="E685" s="193">
        <v>87265.9</v>
      </c>
      <c r="F685" s="44">
        <f t="shared" si="167"/>
        <v>120.95210005275183</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30574.28</v>
      </c>
      <c r="E724" s="191">
        <v>38925.9</v>
      </c>
      <c r="F724" s="70">
        <f t="shared" si="167"/>
        <v>127.31583540152049</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11.4</v>
      </c>
      <c r="E726" s="191"/>
      <c r="F726" s="70">
        <f t="shared" si="167"/>
        <v>0</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v>2920.08</v>
      </c>
      <c r="F732" s="70" t="str">
        <f t="shared" si="167"/>
        <v>-</v>
      </c>
    </row>
    <row r="733" spans="1:6" ht="12.75" customHeight="1" x14ac:dyDescent="0.2">
      <c r="A733" s="69">
        <v>31215</v>
      </c>
      <c r="B733" s="64" t="s">
        <v>1443</v>
      </c>
      <c r="C733" s="301" t="s">
        <v>1444</v>
      </c>
      <c r="D733" s="191">
        <v>2207.1999999999998</v>
      </c>
      <c r="E733" s="191">
        <v>5014.3599999999997</v>
      </c>
      <c r="F733" s="70">
        <f t="shared" si="167"/>
        <v>227.18194998187749</v>
      </c>
    </row>
    <row r="734" spans="1:6" ht="12.75" customHeight="1" x14ac:dyDescent="0.2">
      <c r="A734" s="69">
        <v>32121</v>
      </c>
      <c r="B734" s="64" t="s">
        <v>1445</v>
      </c>
      <c r="C734" s="301" t="s">
        <v>1446</v>
      </c>
      <c r="D734" s="191">
        <v>16562.97</v>
      </c>
      <c r="E734" s="191">
        <v>22085.41</v>
      </c>
      <c r="F734" s="70">
        <f t="shared" si="167"/>
        <v>133.34208780188575</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131.4</v>
      </c>
      <c r="E736" s="193">
        <v>4902.2</v>
      </c>
      <c r="F736" s="44">
        <f t="shared" si="167"/>
        <v>3730.7458143074577</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250.13</v>
      </c>
      <c r="E738" s="193">
        <v>822.7</v>
      </c>
      <c r="F738" s="44">
        <f t="shared" si="167"/>
        <v>328.9089673369848</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2127.08</v>
      </c>
      <c r="E741" s="191">
        <v>1446.49</v>
      </c>
      <c r="F741" s="70">
        <f t="shared" ref="F741:F1006" si="169">IF(D741&lt;&gt;0,IF(E741/D741&gt;=100,"&gt;&gt;100",E741/D741*100),"-")</f>
        <v>68.003554168155418</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31" zoomScaleNormal="100" workbookViewId="0">
      <selection activeCell="D48" sqref="D48"/>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156592.4</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1393102.25</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1389220.22</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1126283.92</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260937.19</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1046.05</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0</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0</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953.06</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3882.03</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0</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1371408.1199999999</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1371408.1199999999</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1126283.92</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243054.95</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1041.71</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0</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1027.54</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0</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178286.53000000003</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178286.53</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178286.53</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v>178286.53</v>
      </c>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81"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3</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15202</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3</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Biljana Žganec</cp:lastModifiedBy>
  <cp:lastPrinted>2025-03-11T06:54:08Z</cp:lastPrinted>
  <dcterms:created xsi:type="dcterms:W3CDTF">2022-04-01T05:14:30Z</dcterms:created>
  <dcterms:modified xsi:type="dcterms:W3CDTF">2025-07-10T11:53:31Z</dcterms:modified>
</cp:coreProperties>
</file>